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450" windowWidth="15600" windowHeight="6495"/>
  </bookViews>
  <sheets>
    <sheet name="Hoja1" sheetId="1" r:id="rId1"/>
  </sheets>
  <calcPr calcId="145621" fullPrecision="0"/>
</workbook>
</file>

<file path=xl/calcChain.xml><?xml version="1.0" encoding="utf-8"?>
<calcChain xmlns="http://schemas.openxmlformats.org/spreadsheetml/2006/main">
  <c r="G137" i="1" l="1"/>
  <c r="H138" i="1" s="1"/>
  <c r="J138" i="1" s="1"/>
  <c r="J139" i="1" s="1"/>
  <c r="G132" i="1"/>
  <c r="H133" i="1" s="1"/>
  <c r="J133" i="1" s="1"/>
  <c r="J134" i="1" s="1"/>
  <c r="J128" i="1"/>
  <c r="J126" i="1"/>
  <c r="J124" i="1"/>
  <c r="J122" i="1"/>
  <c r="J120" i="1"/>
  <c r="J118" i="1"/>
  <c r="J116" i="1"/>
  <c r="J114" i="1"/>
  <c r="J110" i="1"/>
  <c r="J108" i="1"/>
  <c r="J106" i="1"/>
  <c r="J104" i="1"/>
  <c r="J100" i="1"/>
  <c r="J98" i="1"/>
  <c r="J96" i="1"/>
  <c r="J94" i="1"/>
  <c r="J92" i="1"/>
  <c r="J90" i="1"/>
  <c r="J88" i="1"/>
  <c r="J86" i="1"/>
  <c r="J84" i="1"/>
  <c r="J82" i="1"/>
  <c r="J80" i="1"/>
  <c r="J78" i="1"/>
  <c r="G73" i="1"/>
  <c r="H74" i="1" s="1"/>
  <c r="J74" i="1" s="1"/>
  <c r="J75" i="1" s="1"/>
  <c r="J69" i="1"/>
  <c r="J67" i="1"/>
  <c r="J65" i="1"/>
  <c r="J63" i="1"/>
  <c r="J61" i="1"/>
  <c r="J59" i="1"/>
  <c r="J57" i="1"/>
  <c r="J55" i="1"/>
  <c r="J53" i="1"/>
  <c r="J51" i="1"/>
  <c r="J49" i="1"/>
  <c r="J47" i="1"/>
  <c r="J45" i="1"/>
  <c r="J41" i="1"/>
  <c r="J39" i="1"/>
  <c r="J37" i="1"/>
  <c r="J35" i="1"/>
  <c r="J33" i="1"/>
  <c r="J31" i="1"/>
  <c r="J29" i="1"/>
  <c r="J27" i="1"/>
  <c r="J25" i="1"/>
  <c r="J23" i="1"/>
  <c r="J21" i="1"/>
  <c r="J19" i="1"/>
  <c r="J17" i="1"/>
  <c r="J42" i="1" l="1"/>
  <c r="J70" i="1"/>
  <c r="J140" i="1" s="1"/>
  <c r="J101" i="1"/>
  <c r="J111" i="1"/>
  <c r="J129" i="1"/>
</calcChain>
</file>

<file path=xl/sharedStrings.xml><?xml version="1.0" encoding="utf-8"?>
<sst xmlns="http://schemas.openxmlformats.org/spreadsheetml/2006/main" count="184" uniqueCount="132">
  <si>
    <t>CÓDIGO</t>
  </si>
  <si>
    <t>CANTIDAD</t>
  </si>
  <si>
    <t>PRESUPUESTO Y MEDICIONES</t>
  </si>
  <si>
    <t>RESUMEN</t>
  </si>
  <si>
    <t>UDS</t>
  </si>
  <si>
    <t>LONGITUD</t>
  </si>
  <si>
    <t>ANCHURA</t>
  </si>
  <si>
    <t>ALTURA</t>
  </si>
  <si>
    <t>PARCIALES</t>
  </si>
  <si>
    <t>PRECIO</t>
  </si>
  <si>
    <t>IMPORTE</t>
  </si>
  <si>
    <t>CAPÍTULO 01 ACCESO PRINCIPAL</t>
  </si>
  <si>
    <t>01.01</t>
  </si>
  <si>
    <t xml:space="preserve"> ACTUACIONES PREVIAS</t>
  </si>
  <si>
    <t>01.02</t>
  </si>
  <si>
    <t xml:space="preserve"> SANEAMIENTO</t>
  </si>
  <si>
    <t>01.03</t>
  </si>
  <si>
    <t xml:space="preserve"> CIMENTACIÓN</t>
  </si>
  <si>
    <t>01.04</t>
  </si>
  <si>
    <t xml:space="preserve"> ESTRUCTURA</t>
  </si>
  <si>
    <t>01.05</t>
  </si>
  <si>
    <t xml:space="preserve"> ALBAÑILERÍA</t>
  </si>
  <si>
    <t>01.06</t>
  </si>
  <si>
    <t xml:space="preserve"> PAVIMENTACIÓN</t>
  </si>
  <si>
    <t>01.07</t>
  </si>
  <si>
    <t xml:space="preserve"> REVESTIMIENTO</t>
  </si>
  <si>
    <t>01.08</t>
  </si>
  <si>
    <t xml:space="preserve"> CARPINTERÍA Y CERRAJERÍA</t>
  </si>
  <si>
    <t>01.09</t>
  </si>
  <si>
    <t xml:space="preserve"> INSTALACIONES</t>
  </si>
  <si>
    <t>01.10</t>
  </si>
  <si>
    <t xml:space="preserve"> MOBILIARIO</t>
  </si>
  <si>
    <t>01.11</t>
  </si>
  <si>
    <t xml:space="preserve"> RÓTULOS</t>
  </si>
  <si>
    <t>01.12</t>
  </si>
  <si>
    <t xml:space="preserve"> PINTURA Y ACABADOS</t>
  </si>
  <si>
    <t>01.13</t>
  </si>
  <si>
    <t xml:space="preserve"> JARDINERÍA</t>
  </si>
  <si>
    <t>TOTAL CAPITULO</t>
  </si>
  <si>
    <t>CAPÍTULO 02 GALERÍA DE ESTUDIANTES</t>
  </si>
  <si>
    <t>02.01</t>
  </si>
  <si>
    <t>02.02</t>
  </si>
  <si>
    <t xml:space="preserve"> MOVIMIENTO DE TIERRAS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</si>
  <si>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</si>
  <si>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</si>
  <si>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</si>
  <si>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</si>
  <si>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</si>
  <si>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</si>
  <si>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</si>
  <si>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</si>
  <si>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02.11</t>
  </si>
  <si>
    <t>02.12</t>
  </si>
  <si>
    <t>02.13</t>
  </si>
  <si>
    <t>CAPÍTULO 03 GALERIA TALLERES</t>
  </si>
  <si>
    <t>03.01</t>
  </si>
  <si>
    <t>Ud LIMPIEZA DE SANEAMIENTO EXISTENTE</t>
  </si>
  <si>
    <t>CAPÍTULO 04 VESTIBULO HALL</t>
  </si>
  <si>
    <t>04.01</t>
  </si>
  <si>
    <t>04.02</t>
  </si>
  <si>
    <t xml:space="preserve"> RED DE SANEAMIENTO</t>
  </si>
  <si>
    <t>04.03</t>
  </si>
  <si>
    <t xml:space="preserve"> EJECUCIÓN PATIO</t>
  </si>
  <si>
    <t>04.04</t>
  </si>
  <si>
    <t xml:space="preserve"> COBERTURA PATIO INTERIOR</t>
  </si>
  <si>
    <t>04.05</t>
  </si>
  <si>
    <t>04.06</t>
  </si>
  <si>
    <t xml:space="preserve"> REVESTIMIENTOS Y FALSO TECHO</t>
  </si>
  <si>
    <t>04.07</t>
  </si>
  <si>
    <t xml:space="preserve"> PAVIMENTOS</t>
  </si>
  <si>
    <t>04.08</t>
  </si>
  <si>
    <t>04.09</t>
  </si>
  <si>
    <t xml:space="preserve"> CARPINTERÍAS Y VIDRIOS</t>
  </si>
  <si>
    <t>04.10</t>
  </si>
  <si>
    <t xml:space="preserve"> PINTURAS</t>
  </si>
  <si>
    <t>04.11</t>
  </si>
  <si>
    <t xml:space="preserve"> STUDENT HUB</t>
  </si>
  <si>
    <t>04.12</t>
  </si>
  <si>
    <t>CAPÍTULO 05 ASEOS</t>
  </si>
  <si>
    <t>05.01</t>
  </si>
  <si>
    <t xml:space="preserve"> ASEOS ESTUDIANTES</t>
  </si>
  <si>
    <t>05.02</t>
  </si>
  <si>
    <t xml:space="preserve"> ASEOS DIRECCIÓN</t>
  </si>
  <si>
    <t>05.03</t>
  </si>
  <si>
    <t>05.04</t>
  </si>
  <si>
    <t>CAPÍTULO 06 AULAS</t>
  </si>
  <si>
    <t>06.01</t>
  </si>
  <si>
    <t>06.02</t>
  </si>
  <si>
    <t>06.03</t>
  </si>
  <si>
    <t xml:space="preserve"> REVESTIMIENTOS Y FALSOS TECHOS</t>
  </si>
  <si>
    <t>06.04</t>
  </si>
  <si>
    <t>06.05</t>
  </si>
  <si>
    <t xml:space="preserve"> CARPINTERÍA DE MADERA</t>
  </si>
  <si>
    <t>06.06</t>
  </si>
  <si>
    <t xml:space="preserve"> CARPINTERÍA METÁLICA</t>
  </si>
  <si>
    <t>06.07</t>
  </si>
  <si>
    <t>06.08</t>
  </si>
  <si>
    <t>CAPÍTULO 07 GESTIÓN DE RESIDUOS</t>
  </si>
  <si>
    <t>07.01</t>
  </si>
  <si>
    <t>Ud GESTIÓN DE RESIDUOS</t>
  </si>
  <si>
    <t>CAPÍTULO 08 SEGURIDAD Y SALUDO</t>
  </si>
  <si>
    <t>08.01</t>
  </si>
  <si>
    <t>Ud PREVISIÓN DE SEGURIDAD Y SALUD</t>
  </si>
  <si>
    <t>Seguridad y Salud en el trabajo</t>
  </si>
  <si>
    <t>TOTAL</t>
  </si>
  <si>
    <t/>
  </si>
  <si>
    <t>01.01.01</t>
  </si>
  <si>
    <t>rteET</t>
  </si>
  <si>
    <t>m2</t>
  </si>
  <si>
    <t>LIMPIEZA,TALA Y RETIR.ÁRBOLES</t>
  </si>
  <si>
    <t>01.01.02</t>
  </si>
  <si>
    <t>DEMOLICIÓN SELECTIVA M. MECÁNICOS DE SOLADO</t>
  </si>
  <si>
    <t>01.01.03</t>
  </si>
  <si>
    <t>DEMOLICIÓN SELECTIVA M. MECÁNICOS DE SOLERA DE HORMIGÓN EN MASA</t>
  </si>
  <si>
    <t>01.01.04</t>
  </si>
  <si>
    <t>m</t>
  </si>
  <si>
    <t>DEMOLICIÓN SELECTIVA M. MANUALES DE FORMACIÓN DE PELDAÑO L/H</t>
  </si>
  <si>
    <t>01.01.05</t>
  </si>
  <si>
    <t>m3</t>
  </si>
  <si>
    <t>DEMOLICIÓN MASIVA M. MECÁNICOS HORMIGÓN ARMADO</t>
  </si>
  <si>
    <t>01.01.06</t>
  </si>
  <si>
    <t>DEMOLICIÓN SELECTIVA M. MANUALES DE VALLADO PERIMETRAL</t>
  </si>
  <si>
    <t>01.01.07</t>
  </si>
  <si>
    <t>DEMOLICIÓN SELECTIVA M. MANUALES DE PUERTA DE ACERO</t>
  </si>
  <si>
    <t>01.01.08</t>
  </si>
  <si>
    <t>APER.HUECOS &gt;1m2 L.MAC.C/COMP</t>
  </si>
  <si>
    <t>01.01.09</t>
  </si>
  <si>
    <t>FÁB. 1/2 p. H/D. + TABICÓN H/D</t>
  </si>
  <si>
    <t>01.01.10</t>
  </si>
  <si>
    <t>RECIBIDO DE CERCOS EN CERRAM. EXTERIORES (FAB. REVESTIR)</t>
  </si>
  <si>
    <t>MEDICION ORIGINAL</t>
  </si>
  <si>
    <t>MEDICION COMPROBADA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</si>
</sst>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  <scheme val="minor"/>
    </font>
    <font>
      <sz val="11"/>
      <color indexed="14"/>
      <name val="Calibri"/>
      <family val="2"/>
      <scheme val="minor"/>
    </font>
    <font>
      <sz val="11"/>
      <color indexed="2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1" fontId="3" fillId="0" borderId="0" xfId="0" applyNumberFormat="1" applyFont="1" applyFill="1" applyAlignment="1">
      <alignment vertical="top"/>
    </xf>
    <xf numFmtId="2" fontId="4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/>
    </xf>
    <xf numFmtId="1" fontId="3" fillId="0" borderId="0" xfId="0" applyNumberFormat="1" applyFont="1" applyFill="1" applyAlignment="1">
      <alignment horizontal="right" vertical="top"/>
    </xf>
    <xf numFmtId="2" fontId="3" fillId="0" borderId="0" xfId="0" applyNumberFormat="1" applyFont="1" applyFill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horizontal="left" vertical="top" indent="2"/>
    </xf>
    <xf numFmtId="0" fontId="3" fillId="2" borderId="0" xfId="0" applyFont="1" applyFill="1" applyAlignment="1">
      <alignment vertical="top" wrapText="1"/>
    </xf>
    <xf numFmtId="2" fontId="4" fillId="0" borderId="1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2" fontId="3" fillId="0" borderId="0" xfId="0" applyNumberFormat="1" applyFont="1" applyFill="1" applyAlignment="1">
      <alignment horizontal="right" vertical="top" wrapText="1"/>
    </xf>
    <xf numFmtId="0" fontId="4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horizontal="right" vertical="top"/>
    </xf>
    <xf numFmtId="1" fontId="3" fillId="0" borderId="1" xfId="0" applyNumberFormat="1" applyFont="1" applyFill="1" applyBorder="1" applyAlignment="1">
      <alignment horizontal="right"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2" fontId="2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vertical="top"/>
    </xf>
    <xf numFmtId="49" fontId="4" fillId="0" borderId="0" xfId="0" applyNumberFormat="1" applyFont="1" applyFill="1" applyAlignment="1">
      <alignment vertical="top"/>
    </xf>
    <xf numFmtId="49" fontId="4" fillId="2" borderId="0" xfId="0" applyNumberFormat="1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7" fillId="0" borderId="0" xfId="0" applyFont="1"/>
    <xf numFmtId="4" fontId="3" fillId="0" borderId="0" xfId="0" applyNumberFormat="1" applyFont="1" applyFill="1" applyAlignment="1">
      <alignment vertical="top" wrapText="1"/>
    </xf>
    <xf numFmtId="4" fontId="3" fillId="0" borderId="0" xfId="0" applyNumberFormat="1" applyFont="1" applyAlignment="1">
      <alignment vertical="top" wrapText="1"/>
    </xf>
    <xf numFmtId="4" fontId="3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>
      <alignment horizontal="right" vertical="top"/>
    </xf>
    <xf numFmtId="4" fontId="0" fillId="0" borderId="0" xfId="0" applyNumberFormat="1" applyFill="1" applyAlignment="1">
      <alignment vertical="top"/>
    </xf>
    <xf numFmtId="4" fontId="0" fillId="0" borderId="0" xfId="0" applyNumberFormat="1" applyAlignment="1">
      <alignment vertical="top"/>
    </xf>
    <xf numFmtId="0" fontId="8" fillId="0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Fill="1" applyAlignment="1">
      <alignment vertical="top" wrapText="1"/>
    </xf>
    <xf numFmtId="0" fontId="9" fillId="0" borderId="0" xfId="0" applyFont="1" applyAlignment="1">
      <alignment vertical="top"/>
    </xf>
    <xf numFmtId="4" fontId="8" fillId="0" borderId="0" xfId="0" applyNumberFormat="1" applyFont="1" applyFill="1" applyAlignment="1">
      <alignment vertical="top"/>
    </xf>
    <xf numFmtId="0" fontId="2" fillId="0" borderId="0" xfId="0" applyFont="1" applyAlignment="1">
      <alignment vertical="top"/>
    </xf>
    <xf numFmtId="2" fontId="8" fillId="0" borderId="0" xfId="0" applyNumberFormat="1" applyFont="1" applyFill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2" fontId="8" fillId="0" borderId="1" xfId="0" applyNumberFormat="1" applyFont="1" applyFill="1" applyBorder="1" applyAlignment="1">
      <alignment horizontal="right" vertical="top"/>
    </xf>
    <xf numFmtId="49" fontId="10" fillId="3" borderId="0" xfId="1" applyNumberFormat="1" applyFont="1" applyFill="1" applyAlignment="1">
      <alignment horizontal="left"/>
    </xf>
    <xf numFmtId="49" fontId="10" fillId="4" borderId="0" xfId="1" applyNumberFormat="1" applyFont="1" applyFill="1" applyAlignment="1">
      <alignment horizontal="left"/>
    </xf>
    <xf numFmtId="4" fontId="11" fillId="4" borderId="0" xfId="1" applyNumberFormat="1" applyFont="1" applyFill="1" applyAlignment="1">
      <alignment horizontal="right"/>
    </xf>
    <xf numFmtId="4" fontId="12" fillId="5" borderId="0" xfId="1" applyNumberFormat="1" applyFont="1" applyFill="1" applyAlignment="1">
      <alignment horizontal="right"/>
    </xf>
    <xf numFmtId="0" fontId="6" fillId="6" borderId="0" xfId="0" applyFont="1" applyFill="1" applyAlignment="1">
      <alignment vertical="top"/>
    </xf>
    <xf numFmtId="0" fontId="3" fillId="6" borderId="0" xfId="0" applyFont="1" applyFill="1" applyAlignment="1">
      <alignment vertical="top" wrapText="1"/>
    </xf>
    <xf numFmtId="0" fontId="3" fillId="6" borderId="0" xfId="0" applyFont="1" applyFill="1" applyAlignment="1">
      <alignment vertical="top"/>
    </xf>
    <xf numFmtId="0" fontId="0" fillId="6" borderId="0" xfId="0" applyFill="1" applyAlignment="1">
      <alignment vertical="top"/>
    </xf>
    <xf numFmtId="0" fontId="0" fillId="7" borderId="0" xfId="0" applyFill="1" applyAlignment="1">
      <alignment vertical="top"/>
    </xf>
    <xf numFmtId="0" fontId="0" fillId="7" borderId="0" xfId="0" applyFill="1"/>
    <xf numFmtId="0" fontId="3" fillId="7" borderId="0" xfId="0" applyFont="1" applyFill="1" applyAlignment="1">
      <alignment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tabSelected="1" workbookViewId="0">
      <selection activeCell="F10" sqref="F9:F10"/>
    </sheetView>
  </sheetViews>
  <sheetFormatPr baseColWidth="10" defaultRowHeight="12.75" x14ac:dyDescent="0.2"/>
  <cols>
    <col min="1" max="1" width="7" style="6" bestFit="1" customWidth="1"/>
    <col min="2" max="2" width="29.85546875" style="3" customWidth="1"/>
    <col min="3" max="3" width="4" style="6" bestFit="1" customWidth="1"/>
    <col min="4" max="4" width="8.7109375" style="6" bestFit="1" customWidth="1"/>
    <col min="5" max="5" width="8.42578125" style="6" bestFit="1" customWidth="1"/>
    <col min="6" max="6" width="7.28515625" style="6" bestFit="1" customWidth="1"/>
    <col min="7" max="7" width="9.7109375" style="6" bestFit="1" customWidth="1"/>
    <col min="8" max="8" width="8.85546875" style="3" bestFit="1" customWidth="1"/>
    <col min="9" max="10" width="8.7109375" style="24" bestFit="1" customWidth="1"/>
    <col min="11" max="11" width="11.7109375" style="24" customWidth="1"/>
    <col min="12" max="12" width="10.85546875" style="24" customWidth="1"/>
    <col min="15" max="15" width="8.42578125" customWidth="1"/>
    <col min="16" max="16" width="8.5703125" customWidth="1"/>
  </cols>
  <sheetData>
    <row r="1" spans="1:16" ht="15.75" x14ac:dyDescent="0.2">
      <c r="A1" s="58" t="s">
        <v>2</v>
      </c>
      <c r="B1" s="58"/>
    </row>
    <row r="2" spans="1:16" x14ac:dyDescent="0.2">
      <c r="A2" s="59"/>
      <c r="B2" s="59"/>
      <c r="C2" s="39"/>
      <c r="D2" s="39"/>
      <c r="E2" s="39"/>
      <c r="F2" s="39"/>
      <c r="G2" s="39"/>
      <c r="I2" s="41"/>
      <c r="J2" s="41"/>
      <c r="K2" s="41"/>
    </row>
    <row r="3" spans="1:16" ht="22.5" x14ac:dyDescent="0.2">
      <c r="A3" s="51"/>
      <c r="B3" s="52" t="s">
        <v>130</v>
      </c>
      <c r="C3" s="53"/>
      <c r="D3" s="53"/>
      <c r="E3" s="53"/>
      <c r="F3" s="53"/>
      <c r="G3" s="53"/>
      <c r="H3" s="52"/>
      <c r="I3" s="54"/>
      <c r="J3" s="54"/>
      <c r="K3" s="57" t="s">
        <v>131</v>
      </c>
      <c r="L3" s="55"/>
      <c r="M3" s="56"/>
      <c r="N3" s="56"/>
      <c r="O3" s="56"/>
      <c r="P3" s="56"/>
    </row>
    <row r="4" spans="1:16" x14ac:dyDescent="0.2">
      <c r="A4" s="14" t="s">
        <v>0</v>
      </c>
      <c r="B4" s="14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1</v>
      </c>
      <c r="I4" s="18" t="s">
        <v>9</v>
      </c>
      <c r="J4" s="18" t="s">
        <v>10</v>
      </c>
      <c r="K4" s="18" t="s">
        <v>6</v>
      </c>
      <c r="L4" s="18" t="s">
        <v>7</v>
      </c>
      <c r="M4" s="18" t="s">
        <v>8</v>
      </c>
      <c r="N4" s="18" t="s">
        <v>1</v>
      </c>
      <c r="O4" s="18" t="s">
        <v>9</v>
      </c>
      <c r="P4" s="18" t="s">
        <v>10</v>
      </c>
    </row>
    <row r="5" spans="1:16" x14ac:dyDescent="0.2">
      <c r="A5" s="9"/>
      <c r="B5" s="29" t="s">
        <v>11</v>
      </c>
      <c r="C5" s="30"/>
      <c r="D5" s="30"/>
      <c r="E5" s="30"/>
      <c r="F5" s="30"/>
      <c r="G5" s="30"/>
      <c r="H5" s="16"/>
      <c r="I5" s="25"/>
      <c r="J5" s="25"/>
    </row>
    <row r="6" spans="1:16" x14ac:dyDescent="0.2">
      <c r="A6" s="28" t="s">
        <v>12</v>
      </c>
      <c r="B6" s="4" t="s">
        <v>13</v>
      </c>
      <c r="C6" s="10"/>
      <c r="D6" s="11"/>
      <c r="E6" s="23"/>
      <c r="F6" s="23"/>
      <c r="G6" s="9"/>
      <c r="H6" s="5"/>
      <c r="I6" s="23"/>
      <c r="J6" s="23"/>
      <c r="K6" s="23"/>
      <c r="L6" s="23"/>
    </row>
    <row r="7" spans="1:16" ht="15" x14ac:dyDescent="0.25">
      <c r="A7" s="47" t="s">
        <v>106</v>
      </c>
      <c r="B7" s="48" t="s">
        <v>107</v>
      </c>
      <c r="C7" s="48" t="s">
        <v>108</v>
      </c>
      <c r="D7" s="48" t="s">
        <v>109</v>
      </c>
      <c r="E7" s="49">
        <v>290</v>
      </c>
      <c r="F7" s="49">
        <v>3.21</v>
      </c>
      <c r="G7" s="50">
        <v>994.7</v>
      </c>
      <c r="H7" s="5"/>
      <c r="I7" s="23"/>
      <c r="J7" s="23"/>
      <c r="K7" s="23"/>
      <c r="L7" s="23"/>
    </row>
    <row r="8" spans="1:16" ht="15" x14ac:dyDescent="0.25">
      <c r="A8" s="47" t="s">
        <v>110</v>
      </c>
      <c r="B8" s="48" t="s">
        <v>107</v>
      </c>
      <c r="C8" s="48" t="s">
        <v>108</v>
      </c>
      <c r="D8" s="48" t="s">
        <v>111</v>
      </c>
      <c r="E8" s="49">
        <v>190</v>
      </c>
      <c r="F8" s="49">
        <v>5.14</v>
      </c>
      <c r="G8" s="50">
        <v>1045</v>
      </c>
      <c r="H8" s="5"/>
      <c r="I8" s="23"/>
      <c r="J8" s="23"/>
      <c r="K8" s="23"/>
      <c r="L8" s="23"/>
    </row>
    <row r="9" spans="1:16" ht="15" x14ac:dyDescent="0.25">
      <c r="A9" s="47" t="s">
        <v>112</v>
      </c>
      <c r="B9" s="48" t="s">
        <v>107</v>
      </c>
      <c r="C9" s="48" t="s">
        <v>108</v>
      </c>
      <c r="D9" s="48" t="s">
        <v>113</v>
      </c>
      <c r="E9" s="49">
        <v>190</v>
      </c>
      <c r="F9" s="49">
        <v>9.86</v>
      </c>
      <c r="G9" s="50">
        <v>2004.5</v>
      </c>
      <c r="H9" s="5"/>
      <c r="I9" s="23"/>
      <c r="J9" s="23"/>
      <c r="K9" s="23"/>
      <c r="L9" s="23"/>
    </row>
    <row r="10" spans="1:16" ht="15" x14ac:dyDescent="0.25">
      <c r="A10" s="47" t="s">
        <v>114</v>
      </c>
      <c r="B10" s="48" t="s">
        <v>107</v>
      </c>
      <c r="C10" s="48" t="s">
        <v>115</v>
      </c>
      <c r="D10" s="48" t="s">
        <v>116</v>
      </c>
      <c r="E10" s="49">
        <v>87</v>
      </c>
      <c r="F10" s="49">
        <v>2.66</v>
      </c>
      <c r="G10" s="50">
        <v>247.95</v>
      </c>
      <c r="H10" s="5"/>
      <c r="I10" s="23"/>
      <c r="J10" s="23"/>
      <c r="K10" s="23"/>
      <c r="L10" s="23"/>
    </row>
    <row r="11" spans="1:16" ht="15" x14ac:dyDescent="0.25">
      <c r="A11" s="47" t="s">
        <v>117</v>
      </c>
      <c r="B11" s="48" t="s">
        <v>107</v>
      </c>
      <c r="C11" s="48" t="s">
        <v>118</v>
      </c>
      <c r="D11" s="48" t="s">
        <v>119</v>
      </c>
      <c r="E11" s="49">
        <v>4.2</v>
      </c>
      <c r="F11" s="49">
        <v>74.040000000000006</v>
      </c>
      <c r="G11" s="50">
        <v>332.72</v>
      </c>
      <c r="H11" s="5"/>
      <c r="I11" s="23"/>
      <c r="J11" s="23"/>
      <c r="K11" s="23"/>
      <c r="L11" s="23"/>
    </row>
    <row r="12" spans="1:16" ht="15" x14ac:dyDescent="0.25">
      <c r="A12" s="47" t="s">
        <v>120</v>
      </c>
      <c r="B12" s="48" t="s">
        <v>107</v>
      </c>
      <c r="C12" s="48" t="s">
        <v>108</v>
      </c>
      <c r="D12" s="48" t="s">
        <v>121</v>
      </c>
      <c r="E12" s="49">
        <v>120</v>
      </c>
      <c r="F12" s="49">
        <v>5.7</v>
      </c>
      <c r="G12" s="50">
        <v>732</v>
      </c>
      <c r="H12" s="5"/>
      <c r="I12" s="23"/>
      <c r="J12" s="23"/>
      <c r="K12" s="23"/>
      <c r="L12" s="23"/>
    </row>
    <row r="13" spans="1:16" ht="15" x14ac:dyDescent="0.25">
      <c r="A13" s="47" t="s">
        <v>122</v>
      </c>
      <c r="B13" s="48" t="s">
        <v>107</v>
      </c>
      <c r="C13" s="48" t="s">
        <v>108</v>
      </c>
      <c r="D13" s="48" t="s">
        <v>123</v>
      </c>
      <c r="E13" s="49">
        <v>6.5</v>
      </c>
      <c r="F13" s="49">
        <v>6.43</v>
      </c>
      <c r="G13" s="50">
        <v>44.72</v>
      </c>
      <c r="H13" s="5"/>
      <c r="I13" s="23"/>
      <c r="J13" s="23"/>
      <c r="K13" s="23"/>
      <c r="L13" s="23"/>
    </row>
    <row r="14" spans="1:16" ht="15" x14ac:dyDescent="0.25">
      <c r="A14" s="47" t="s">
        <v>124</v>
      </c>
      <c r="B14" s="48" t="s">
        <v>107</v>
      </c>
      <c r="C14" s="48" t="s">
        <v>108</v>
      </c>
      <c r="D14" s="48" t="s">
        <v>125</v>
      </c>
      <c r="E14" s="49">
        <v>9</v>
      </c>
      <c r="F14" s="49">
        <v>10.32</v>
      </c>
      <c r="G14" s="50">
        <v>99.36</v>
      </c>
      <c r="H14" s="5"/>
      <c r="I14" s="23"/>
      <c r="J14" s="23"/>
      <c r="K14" s="23"/>
      <c r="L14" s="23"/>
    </row>
    <row r="15" spans="1:16" ht="15" x14ac:dyDescent="0.25">
      <c r="A15" s="47" t="s">
        <v>126</v>
      </c>
      <c r="B15" s="48" t="s">
        <v>107</v>
      </c>
      <c r="C15" s="48" t="s">
        <v>108</v>
      </c>
      <c r="D15" s="48" t="s">
        <v>127</v>
      </c>
      <c r="E15" s="49">
        <v>2</v>
      </c>
      <c r="F15" s="49">
        <v>36.67</v>
      </c>
      <c r="G15" s="50">
        <v>78.48</v>
      </c>
      <c r="H15" s="5"/>
      <c r="I15" s="23"/>
      <c r="J15" s="23"/>
      <c r="K15" s="23"/>
      <c r="L15" s="23"/>
    </row>
    <row r="16" spans="1:16" ht="15" x14ac:dyDescent="0.25">
      <c r="A16" s="47" t="s">
        <v>128</v>
      </c>
      <c r="B16" s="48" t="s">
        <v>107</v>
      </c>
      <c r="C16" s="48" t="s">
        <v>108</v>
      </c>
      <c r="D16" s="48" t="s">
        <v>129</v>
      </c>
      <c r="E16" s="49">
        <v>14.64</v>
      </c>
      <c r="F16" s="49">
        <v>12.2</v>
      </c>
      <c r="G16" s="50">
        <v>191.05</v>
      </c>
      <c r="H16" s="5"/>
      <c r="I16" s="23"/>
      <c r="J16" s="23"/>
      <c r="K16" s="23"/>
      <c r="L16" s="23"/>
    </row>
    <row r="17" spans="1:12" x14ac:dyDescent="0.2">
      <c r="A17" s="40"/>
      <c r="B17" s="40"/>
      <c r="C17" s="22"/>
      <c r="D17" s="21"/>
      <c r="E17" s="17"/>
      <c r="F17" s="20"/>
      <c r="G17" s="46"/>
      <c r="H17" s="34">
        <v>1</v>
      </c>
      <c r="I17" s="34">
        <v>5770.48</v>
      </c>
      <c r="J17" s="35">
        <f>H17*I17</f>
        <v>5770.48</v>
      </c>
      <c r="K17" s="42"/>
      <c r="L17" s="27"/>
    </row>
    <row r="18" spans="1:12" x14ac:dyDescent="0.2">
      <c r="A18" s="28" t="s">
        <v>14</v>
      </c>
      <c r="B18" s="4" t="s">
        <v>15</v>
      </c>
      <c r="C18" s="10"/>
      <c r="D18" s="11"/>
      <c r="E18" s="23"/>
      <c r="F18" s="23"/>
      <c r="G18" s="9"/>
      <c r="H18" s="5"/>
      <c r="I18" s="23"/>
      <c r="J18" s="23"/>
      <c r="K18" s="23"/>
      <c r="L18" s="23"/>
    </row>
    <row r="19" spans="1:12" x14ac:dyDescent="0.2">
      <c r="A19" s="40"/>
      <c r="B19" s="40"/>
      <c r="C19" s="22"/>
      <c r="D19" s="21"/>
      <c r="E19" s="17"/>
      <c r="F19" s="20"/>
      <c r="G19" s="46"/>
      <c r="H19" s="34">
        <v>1</v>
      </c>
      <c r="I19" s="34">
        <v>9951.65</v>
      </c>
      <c r="J19" s="35">
        <f>H19*I19</f>
        <v>9951.65</v>
      </c>
      <c r="K19" s="42"/>
      <c r="L19" s="27"/>
    </row>
    <row r="20" spans="1:12" x14ac:dyDescent="0.2">
      <c r="A20" s="28" t="s">
        <v>16</v>
      </c>
      <c r="B20" s="4" t="s">
        <v>17</v>
      </c>
      <c r="C20" s="10"/>
      <c r="D20" s="11"/>
      <c r="E20" s="23"/>
      <c r="F20" s="23"/>
      <c r="G20" s="9"/>
      <c r="H20" s="5"/>
      <c r="I20" s="23"/>
      <c r="J20" s="23"/>
      <c r="K20" s="23"/>
      <c r="L20" s="23"/>
    </row>
    <row r="21" spans="1:12" x14ac:dyDescent="0.2">
      <c r="A21" s="40"/>
      <c r="B21" s="40"/>
      <c r="C21" s="22"/>
      <c r="D21" s="21"/>
      <c r="E21" s="17"/>
      <c r="F21" s="20"/>
      <c r="G21" s="46"/>
      <c r="H21" s="34">
        <v>1</v>
      </c>
      <c r="I21" s="34">
        <v>8721.08</v>
      </c>
      <c r="J21" s="35">
        <f>H21*I21</f>
        <v>8721.08</v>
      </c>
      <c r="K21" s="42"/>
      <c r="L21" s="27"/>
    </row>
    <row r="22" spans="1:12" x14ac:dyDescent="0.2">
      <c r="A22" s="28" t="s">
        <v>18</v>
      </c>
      <c r="B22" s="4" t="s">
        <v>19</v>
      </c>
      <c r="C22" s="10"/>
      <c r="D22" s="11"/>
      <c r="E22" s="23"/>
      <c r="F22" s="23"/>
      <c r="G22" s="9"/>
      <c r="H22" s="5"/>
      <c r="I22" s="23"/>
      <c r="J22" s="23"/>
      <c r="K22" s="23"/>
      <c r="L22" s="23"/>
    </row>
    <row r="23" spans="1:12" x14ac:dyDescent="0.2">
      <c r="A23" s="40"/>
      <c r="B23" s="40"/>
      <c r="C23" s="22"/>
      <c r="D23" s="21"/>
      <c r="E23" s="17"/>
      <c r="F23" s="20"/>
      <c r="G23" s="46"/>
      <c r="H23" s="34">
        <v>1</v>
      </c>
      <c r="I23" s="34">
        <v>29152.54</v>
      </c>
      <c r="J23" s="35">
        <f>H23*I23</f>
        <v>29152.54</v>
      </c>
      <c r="K23" s="42"/>
      <c r="L23" s="27"/>
    </row>
    <row r="24" spans="1:12" x14ac:dyDescent="0.2">
      <c r="A24" s="28" t="s">
        <v>20</v>
      </c>
      <c r="B24" s="4" t="s">
        <v>21</v>
      </c>
      <c r="C24" s="10"/>
      <c r="D24" s="11"/>
      <c r="E24" s="23"/>
      <c r="F24" s="23"/>
      <c r="G24" s="9"/>
      <c r="H24" s="5"/>
      <c r="I24" s="23"/>
      <c r="J24" s="23"/>
      <c r="K24" s="23"/>
      <c r="L24" s="23"/>
    </row>
    <row r="25" spans="1:12" s="13" customFormat="1" x14ac:dyDescent="0.2">
      <c r="A25" s="40"/>
      <c r="B25" s="40"/>
      <c r="C25" s="22"/>
      <c r="D25" s="21"/>
      <c r="E25" s="17"/>
      <c r="F25" s="20"/>
      <c r="G25" s="46"/>
      <c r="H25" s="34">
        <v>1</v>
      </c>
      <c r="I25" s="34">
        <v>3636.84</v>
      </c>
      <c r="J25" s="35">
        <f>H25*I25</f>
        <v>3636.84</v>
      </c>
      <c r="K25" s="42"/>
      <c r="L25" s="27"/>
    </row>
    <row r="26" spans="1:12" x14ac:dyDescent="0.2">
      <c r="A26" s="28" t="s">
        <v>22</v>
      </c>
      <c r="B26" s="4" t="s">
        <v>23</v>
      </c>
      <c r="C26" s="10"/>
      <c r="D26" s="11"/>
      <c r="E26" s="23"/>
      <c r="F26" s="23"/>
      <c r="G26" s="9"/>
      <c r="H26" s="5"/>
      <c r="I26" s="23"/>
      <c r="J26" s="23"/>
      <c r="K26" s="23"/>
      <c r="L26" s="23"/>
    </row>
    <row r="27" spans="1:12" x14ac:dyDescent="0.2">
      <c r="A27" s="40"/>
      <c r="B27" s="40"/>
      <c r="C27" s="22"/>
      <c r="D27" s="21"/>
      <c r="E27" s="17"/>
      <c r="F27" s="20"/>
      <c r="G27" s="46"/>
      <c r="H27" s="34">
        <v>1</v>
      </c>
      <c r="I27" s="34">
        <v>15382.02</v>
      </c>
      <c r="J27" s="35">
        <f>H27*I27</f>
        <v>15382.02</v>
      </c>
      <c r="K27" s="42"/>
      <c r="L27" s="27"/>
    </row>
    <row r="28" spans="1:12" s="1" customFormat="1" x14ac:dyDescent="0.2">
      <c r="A28" s="28" t="s">
        <v>24</v>
      </c>
      <c r="B28" s="4" t="s">
        <v>25</v>
      </c>
      <c r="C28" s="10"/>
      <c r="D28" s="11"/>
      <c r="E28" s="23"/>
      <c r="F28" s="23"/>
      <c r="G28" s="9"/>
      <c r="H28" s="5"/>
      <c r="I28" s="23"/>
      <c r="J28" s="23"/>
      <c r="K28" s="23"/>
      <c r="L28" s="23"/>
    </row>
    <row r="29" spans="1:12" s="1" customFormat="1" x14ac:dyDescent="0.2">
      <c r="A29" s="40"/>
      <c r="B29" s="40"/>
      <c r="C29" s="22"/>
      <c r="D29" s="21"/>
      <c r="E29" s="17"/>
      <c r="F29" s="20"/>
      <c r="G29" s="46"/>
      <c r="H29" s="34">
        <v>1</v>
      </c>
      <c r="I29" s="34">
        <v>6287.81</v>
      </c>
      <c r="J29" s="35">
        <f>H29*I29</f>
        <v>6287.81</v>
      </c>
      <c r="K29" s="42"/>
      <c r="L29" s="27"/>
    </row>
    <row r="30" spans="1:12" s="1" customFormat="1" x14ac:dyDescent="0.2">
      <c r="A30" s="28" t="s">
        <v>26</v>
      </c>
      <c r="B30" s="4" t="s">
        <v>27</v>
      </c>
      <c r="C30" s="10"/>
      <c r="D30" s="11"/>
      <c r="E30" s="23"/>
      <c r="F30" s="23"/>
      <c r="G30" s="9"/>
      <c r="H30" s="5"/>
      <c r="I30" s="23"/>
      <c r="J30" s="23"/>
      <c r="K30" s="23"/>
      <c r="L30" s="23"/>
    </row>
    <row r="31" spans="1:12" s="1" customFormat="1" x14ac:dyDescent="0.2">
      <c r="A31" s="40"/>
      <c r="B31" s="40"/>
      <c r="C31" s="22"/>
      <c r="D31" s="21"/>
      <c r="E31" s="17"/>
      <c r="F31" s="20"/>
      <c r="G31" s="46"/>
      <c r="H31" s="34">
        <v>1</v>
      </c>
      <c r="I31" s="34">
        <v>12352.49</v>
      </c>
      <c r="J31" s="35">
        <f>H31*I31</f>
        <v>12352.49</v>
      </c>
      <c r="K31" s="42"/>
      <c r="L31" s="27"/>
    </row>
    <row r="32" spans="1:12" s="2" customFormat="1" x14ac:dyDescent="0.2">
      <c r="A32" s="28" t="s">
        <v>28</v>
      </c>
      <c r="B32" s="4" t="s">
        <v>29</v>
      </c>
      <c r="C32" s="10"/>
      <c r="D32" s="11"/>
      <c r="E32" s="23"/>
      <c r="F32" s="23"/>
      <c r="G32" s="9"/>
      <c r="H32" s="5"/>
      <c r="I32" s="23"/>
      <c r="J32" s="23"/>
      <c r="K32" s="23"/>
      <c r="L32" s="23"/>
    </row>
    <row r="33" spans="1:12" s="1" customFormat="1" x14ac:dyDescent="0.2">
      <c r="A33" s="40"/>
      <c r="B33" s="40"/>
      <c r="C33" s="22"/>
      <c r="D33" s="21"/>
      <c r="E33" s="17"/>
      <c r="F33" s="20"/>
      <c r="G33" s="46"/>
      <c r="H33" s="34">
        <v>1</v>
      </c>
      <c r="I33" s="34">
        <v>13555.99</v>
      </c>
      <c r="J33" s="35">
        <f>H33*I33</f>
        <v>13555.99</v>
      </c>
      <c r="K33" s="42"/>
      <c r="L33" s="27"/>
    </row>
    <row r="34" spans="1:12" s="1" customFormat="1" x14ac:dyDescent="0.2">
      <c r="A34" s="28" t="s">
        <v>30</v>
      </c>
      <c r="B34" s="4" t="s">
        <v>31</v>
      </c>
      <c r="C34" s="10"/>
      <c r="D34" s="11"/>
      <c r="E34" s="23"/>
      <c r="F34" s="23"/>
      <c r="G34" s="9"/>
      <c r="H34" s="5"/>
      <c r="I34" s="23"/>
      <c r="J34" s="23"/>
      <c r="K34" s="23"/>
      <c r="L34" s="23"/>
    </row>
    <row r="35" spans="1:12" s="1" customFormat="1" x14ac:dyDescent="0.2">
      <c r="A35" s="40"/>
      <c r="B35" s="40"/>
      <c r="C35" s="22"/>
      <c r="D35" s="21"/>
      <c r="E35" s="17"/>
      <c r="F35" s="20"/>
      <c r="G35" s="46"/>
      <c r="H35" s="34">
        <v>1</v>
      </c>
      <c r="I35" s="34">
        <v>8750.7000000000007</v>
      </c>
      <c r="J35" s="35">
        <f>H35*I35</f>
        <v>8750.7000000000007</v>
      </c>
      <c r="K35" s="42"/>
      <c r="L35" s="27"/>
    </row>
    <row r="36" spans="1:12" s="1" customFormat="1" x14ac:dyDescent="0.2">
      <c r="A36" s="28" t="s">
        <v>32</v>
      </c>
      <c r="B36" s="4" t="s">
        <v>33</v>
      </c>
      <c r="C36" s="10"/>
      <c r="D36" s="11"/>
      <c r="E36" s="23"/>
      <c r="F36" s="23"/>
      <c r="G36" s="9"/>
      <c r="H36" s="5"/>
      <c r="I36" s="23"/>
      <c r="J36" s="23"/>
      <c r="K36" s="23"/>
      <c r="L36" s="23"/>
    </row>
    <row r="37" spans="1:12" s="1" customFormat="1" x14ac:dyDescent="0.2">
      <c r="A37" s="40"/>
      <c r="B37" s="40"/>
      <c r="C37" s="22"/>
      <c r="D37" s="21"/>
      <c r="E37" s="17"/>
      <c r="F37" s="20"/>
      <c r="G37" s="46"/>
      <c r="H37" s="34">
        <v>1</v>
      </c>
      <c r="I37" s="34">
        <v>372.69</v>
      </c>
      <c r="J37" s="35">
        <f>H37*I37</f>
        <v>372.69</v>
      </c>
      <c r="K37" s="42"/>
      <c r="L37" s="27"/>
    </row>
    <row r="38" spans="1:12" x14ac:dyDescent="0.2">
      <c r="A38" s="28" t="s">
        <v>34</v>
      </c>
      <c r="B38" s="4" t="s">
        <v>35</v>
      </c>
      <c r="C38" s="10"/>
      <c r="D38" s="11"/>
      <c r="E38" s="23"/>
      <c r="F38" s="23"/>
      <c r="G38" s="9"/>
      <c r="H38" s="5"/>
      <c r="I38" s="23"/>
      <c r="J38" s="23"/>
      <c r="K38" s="23"/>
      <c r="L38" s="23"/>
    </row>
    <row r="39" spans="1:12" x14ac:dyDescent="0.2">
      <c r="A39" s="40"/>
      <c r="B39" s="40"/>
      <c r="C39" s="22"/>
      <c r="D39" s="21"/>
      <c r="E39" s="17"/>
      <c r="F39" s="20"/>
      <c r="G39" s="46"/>
      <c r="H39" s="34">
        <v>1</v>
      </c>
      <c r="I39" s="34">
        <v>2470.04</v>
      </c>
      <c r="J39" s="35">
        <f>H39*I39</f>
        <v>2470.04</v>
      </c>
      <c r="K39" s="42"/>
      <c r="L39" s="27"/>
    </row>
    <row r="40" spans="1:12" x14ac:dyDescent="0.2">
      <c r="A40" s="28" t="s">
        <v>36</v>
      </c>
      <c r="B40" s="4" t="s">
        <v>37</v>
      </c>
      <c r="C40" s="10"/>
      <c r="D40" s="11"/>
      <c r="E40" s="23"/>
      <c r="F40" s="23"/>
      <c r="G40" s="9"/>
      <c r="H40" s="5"/>
      <c r="I40" s="23"/>
      <c r="J40" s="23"/>
      <c r="K40" s="23"/>
      <c r="L40" s="23"/>
    </row>
    <row r="41" spans="1:12" ht="13.5" thickBot="1" x14ac:dyDescent="0.25">
      <c r="A41" s="40"/>
      <c r="B41" s="40"/>
      <c r="C41" s="22"/>
      <c r="D41" s="21"/>
      <c r="E41" s="17"/>
      <c r="F41" s="20"/>
      <c r="G41" s="46"/>
      <c r="H41" s="34">
        <v>1</v>
      </c>
      <c r="I41" s="34">
        <v>690.18</v>
      </c>
      <c r="J41" s="35">
        <f>H41*I41</f>
        <v>690.18</v>
      </c>
      <c r="K41" s="42"/>
      <c r="L41" s="27"/>
    </row>
    <row r="42" spans="1:12" x14ac:dyDescent="0.2">
      <c r="A42" s="38"/>
      <c r="B42" s="8" t="s">
        <v>38</v>
      </c>
      <c r="C42" s="7"/>
      <c r="D42" s="23"/>
      <c r="E42" s="23"/>
      <c r="F42" s="23"/>
      <c r="G42" s="23"/>
      <c r="H42" s="32"/>
      <c r="I42" s="36"/>
      <c r="J42" s="45">
        <f>J17+J19+J21+J23+J25+J27+J29+J31+J33+J35+J37+J39+J41</f>
        <v>117094.51</v>
      </c>
      <c r="K42" s="42"/>
      <c r="L42" s="38"/>
    </row>
    <row r="43" spans="1:12" ht="22.5" x14ac:dyDescent="0.2">
      <c r="A43" s="9"/>
      <c r="B43" s="29" t="s">
        <v>39</v>
      </c>
      <c r="C43" s="30"/>
      <c r="D43" s="30"/>
      <c r="E43" s="30"/>
      <c r="F43" s="30"/>
      <c r="G43" s="30"/>
      <c r="H43" s="16"/>
      <c r="I43" s="25"/>
      <c r="J43" s="25"/>
    </row>
    <row r="44" spans="1:12" x14ac:dyDescent="0.2">
      <c r="A44" s="28" t="s">
        <v>40</v>
      </c>
      <c r="B44" s="4" t="s">
        <v>13</v>
      </c>
      <c r="C44" s="10"/>
      <c r="D44" s="11"/>
      <c r="E44" s="23"/>
      <c r="F44" s="23"/>
      <c r="G44" s="9"/>
      <c r="H44" s="5"/>
      <c r="I44" s="23"/>
      <c r="J44" s="23"/>
      <c r="K44" s="23"/>
      <c r="L44" s="23"/>
    </row>
    <row r="45" spans="1:12" x14ac:dyDescent="0.2">
      <c r="A45" s="40"/>
      <c r="B45" s="40"/>
      <c r="C45" s="22"/>
      <c r="D45" s="21"/>
      <c r="E45" s="17"/>
      <c r="F45" s="20"/>
      <c r="G45" s="46"/>
      <c r="H45" s="34">
        <v>1</v>
      </c>
      <c r="I45" s="34">
        <v>5443.19</v>
      </c>
      <c r="J45" s="35">
        <f>H45*I45</f>
        <v>5443.19</v>
      </c>
      <c r="K45" s="42"/>
      <c r="L45" s="27"/>
    </row>
    <row r="46" spans="1:12" x14ac:dyDescent="0.2">
      <c r="A46" s="28" t="s">
        <v>41</v>
      </c>
      <c r="B46" s="4" t="s">
        <v>42</v>
      </c>
      <c r="C46" s="10"/>
      <c r="D46" s="11"/>
      <c r="E46" s="23"/>
      <c r="F46" s="23"/>
      <c r="G46" s="9"/>
      <c r="H46" s="5"/>
      <c r="I46" s="23"/>
      <c r="J46" s="23"/>
      <c r="K46" s="23"/>
      <c r="L46" s="23"/>
    </row>
    <row r="47" spans="1:12" x14ac:dyDescent="0.2">
      <c r="A47" s="40"/>
      <c r="B47" s="40"/>
      <c r="C47" s="22"/>
      <c r="D47" s="21"/>
      <c r="E47" s="17"/>
      <c r="F47" s="20"/>
      <c r="G47" s="46"/>
      <c r="H47" s="34">
        <v>1</v>
      </c>
      <c r="I47" s="34">
        <v>173.04</v>
      </c>
      <c r="J47" s="35">
        <f>H47*I47</f>
        <v>173.04</v>
      </c>
      <c r="K47" s="42"/>
      <c r="L47" s="27"/>
    </row>
    <row r="48" spans="1:12" x14ac:dyDescent="0.2">
      <c r="A48" s="28" t="s">
        <v>43</v>
      </c>
      <c r="B48" s="4" t="s">
        <v>15</v>
      </c>
      <c r="C48" s="10"/>
      <c r="D48" s="11"/>
      <c r="E48" s="23"/>
      <c r="F48" s="23"/>
      <c r="G48" s="9"/>
      <c r="H48" s="5"/>
      <c r="I48" s="23"/>
      <c r="J48" s="23"/>
      <c r="K48" s="23"/>
      <c r="L48" s="23"/>
    </row>
    <row r="49" spans="1:12" x14ac:dyDescent="0.2">
      <c r="A49" s="40"/>
      <c r="B49" s="40"/>
      <c r="C49" s="22"/>
      <c r="D49" s="21"/>
      <c r="E49" s="17"/>
      <c r="F49" s="20"/>
      <c r="G49" s="46"/>
      <c r="H49" s="34">
        <v>1</v>
      </c>
      <c r="I49" s="34">
        <v>6198.86</v>
      </c>
      <c r="J49" s="35">
        <f>H49*I49</f>
        <v>6198.86</v>
      </c>
      <c r="K49" s="42"/>
      <c r="L49" s="27"/>
    </row>
    <row r="50" spans="1:12" x14ac:dyDescent="0.2">
      <c r="A50" s="28" t="s">
        <v>44</v>
      </c>
      <c r="B50" s="4" t="s">
        <v>17</v>
      </c>
      <c r="C50" s="10"/>
      <c r="D50" s="11"/>
      <c r="E50" s="23"/>
      <c r="F50" s="23"/>
      <c r="G50" s="9"/>
      <c r="H50" s="5"/>
      <c r="I50" s="23"/>
      <c r="J50" s="23"/>
      <c r="K50" s="23"/>
      <c r="L50" s="23"/>
    </row>
    <row r="51" spans="1:12" x14ac:dyDescent="0.2">
      <c r="A51" s="40"/>
      <c r="B51" s="40"/>
      <c r="C51" s="22"/>
      <c r="D51" s="21"/>
      <c r="E51" s="17"/>
      <c r="F51" s="20"/>
      <c r="G51" s="46"/>
      <c r="H51" s="34">
        <v>1</v>
      </c>
      <c r="I51" s="34">
        <v>7110.4</v>
      </c>
      <c r="J51" s="35">
        <f>H51*I51</f>
        <v>7110.4</v>
      </c>
      <c r="K51" s="42"/>
      <c r="L51" s="27"/>
    </row>
    <row r="52" spans="1:12" x14ac:dyDescent="0.2">
      <c r="A52" s="28" t="s">
        <v>45</v>
      </c>
      <c r="B52" s="4" t="s">
        <v>19</v>
      </c>
      <c r="C52" s="10"/>
      <c r="D52" s="11"/>
      <c r="E52" s="23"/>
      <c r="F52" s="23"/>
      <c r="G52" s="9"/>
      <c r="H52" s="5"/>
      <c r="I52" s="23"/>
      <c r="J52" s="23"/>
      <c r="K52" s="23"/>
      <c r="L52" s="23"/>
    </row>
    <row r="53" spans="1:12" x14ac:dyDescent="0.2">
      <c r="A53" s="40"/>
      <c r="B53" s="40"/>
      <c r="C53" s="22"/>
      <c r="D53" s="21"/>
      <c r="E53" s="17"/>
      <c r="F53" s="20"/>
      <c r="G53" s="46"/>
      <c r="H53" s="34">
        <v>1</v>
      </c>
      <c r="I53" s="34">
        <v>22197.82</v>
      </c>
      <c r="J53" s="35">
        <f>H53*I53</f>
        <v>22197.82</v>
      </c>
      <c r="K53" s="42"/>
      <c r="L53" s="27"/>
    </row>
    <row r="54" spans="1:12" x14ac:dyDescent="0.2">
      <c r="A54" s="28" t="s">
        <v>46</v>
      </c>
      <c r="B54" s="4" t="s">
        <v>21</v>
      </c>
      <c r="C54" s="10"/>
      <c r="D54" s="11"/>
      <c r="E54" s="23"/>
      <c r="F54" s="23"/>
      <c r="G54" s="9"/>
      <c r="H54" s="5"/>
      <c r="I54" s="23"/>
      <c r="J54" s="23"/>
      <c r="K54" s="23"/>
      <c r="L54" s="23"/>
    </row>
    <row r="55" spans="1:12" x14ac:dyDescent="0.2">
      <c r="A55" s="40"/>
      <c r="B55" s="40"/>
      <c r="C55" s="22"/>
      <c r="D55" s="21"/>
      <c r="E55" s="17"/>
      <c r="F55" s="20"/>
      <c r="G55" s="46"/>
      <c r="H55" s="34">
        <v>1</v>
      </c>
      <c r="I55" s="34">
        <v>5308.75</v>
      </c>
      <c r="J55" s="35">
        <f>H55*I55</f>
        <v>5308.75</v>
      </c>
      <c r="K55" s="42"/>
      <c r="L55" s="27"/>
    </row>
    <row r="56" spans="1:12" x14ac:dyDescent="0.2">
      <c r="A56" s="28" t="s">
        <v>47</v>
      </c>
      <c r="B56" s="4" t="s">
        <v>23</v>
      </c>
      <c r="C56" s="10"/>
      <c r="D56" s="11"/>
      <c r="E56" s="23"/>
      <c r="F56" s="23"/>
      <c r="G56" s="9"/>
      <c r="H56" s="5"/>
      <c r="I56" s="23"/>
      <c r="J56" s="23"/>
      <c r="K56" s="23"/>
      <c r="L56" s="23"/>
    </row>
    <row r="57" spans="1:12" x14ac:dyDescent="0.2">
      <c r="A57" s="40"/>
      <c r="B57" s="40"/>
      <c r="C57" s="22"/>
      <c r="D57" s="21"/>
      <c r="E57" s="17"/>
      <c r="F57" s="20"/>
      <c r="G57" s="46"/>
      <c r="H57" s="34">
        <v>1</v>
      </c>
      <c r="I57" s="34">
        <v>7714.95</v>
      </c>
      <c r="J57" s="35">
        <f>H57*I57</f>
        <v>7714.95</v>
      </c>
      <c r="K57" s="42"/>
      <c r="L57" s="27"/>
    </row>
    <row r="58" spans="1:12" x14ac:dyDescent="0.2">
      <c r="A58" s="28" t="s">
        <v>48</v>
      </c>
      <c r="B58" s="4" t="s">
        <v>25</v>
      </c>
      <c r="C58" s="10"/>
      <c r="D58" s="11"/>
      <c r="E58" s="23"/>
      <c r="F58" s="23"/>
      <c r="G58" s="9"/>
      <c r="H58" s="5"/>
      <c r="I58" s="23"/>
      <c r="J58" s="23"/>
      <c r="K58" s="23"/>
      <c r="L58" s="23"/>
    </row>
    <row r="59" spans="1:12" x14ac:dyDescent="0.2">
      <c r="A59" s="40"/>
      <c r="B59" s="40"/>
      <c r="C59" s="22"/>
      <c r="D59" s="21"/>
      <c r="E59" s="17"/>
      <c r="F59" s="20"/>
      <c r="G59" s="46"/>
      <c r="H59" s="34">
        <v>1</v>
      </c>
      <c r="I59" s="34">
        <v>9053.9500000000007</v>
      </c>
      <c r="J59" s="35">
        <f>H59*I59</f>
        <v>9053.9500000000007</v>
      </c>
      <c r="K59" s="42"/>
      <c r="L59" s="27"/>
    </row>
    <row r="60" spans="1:12" x14ac:dyDescent="0.2">
      <c r="A60" s="28" t="s">
        <v>49</v>
      </c>
      <c r="B60" s="4" t="s">
        <v>27</v>
      </c>
      <c r="C60" s="10"/>
      <c r="D60" s="11"/>
      <c r="E60" s="23"/>
      <c r="F60" s="23"/>
      <c r="G60" s="9"/>
      <c r="H60" s="5"/>
      <c r="I60" s="23"/>
      <c r="J60" s="23"/>
      <c r="K60" s="23"/>
      <c r="L60" s="23"/>
    </row>
    <row r="61" spans="1:12" x14ac:dyDescent="0.2">
      <c r="A61" s="40"/>
      <c r="B61" s="40"/>
      <c r="C61" s="22"/>
      <c r="D61" s="21"/>
      <c r="E61" s="17"/>
      <c r="F61" s="20"/>
      <c r="G61" s="46"/>
      <c r="H61" s="34">
        <v>1</v>
      </c>
      <c r="I61" s="34">
        <v>2387.61</v>
      </c>
      <c r="J61" s="35">
        <f>H61*I61</f>
        <v>2387.61</v>
      </c>
      <c r="K61" s="42"/>
      <c r="L61" s="27"/>
    </row>
    <row r="62" spans="1:12" x14ac:dyDescent="0.2">
      <c r="A62" s="28" t="s">
        <v>50</v>
      </c>
      <c r="B62" s="4" t="s">
        <v>29</v>
      </c>
      <c r="C62" s="10"/>
      <c r="D62" s="11"/>
      <c r="E62" s="23"/>
      <c r="F62" s="23"/>
      <c r="G62" s="9"/>
      <c r="H62" s="5"/>
      <c r="I62" s="23"/>
      <c r="J62" s="23"/>
      <c r="K62" s="23"/>
      <c r="L62" s="23"/>
    </row>
    <row r="63" spans="1:12" x14ac:dyDescent="0.2">
      <c r="A63" s="40"/>
      <c r="B63" s="40"/>
      <c r="C63" s="22"/>
      <c r="D63" s="21"/>
      <c r="E63" s="17"/>
      <c r="F63" s="20"/>
      <c r="G63" s="46"/>
      <c r="H63" s="34">
        <v>1</v>
      </c>
      <c r="I63" s="34">
        <v>14309.34</v>
      </c>
      <c r="J63" s="35">
        <f>H63*I63</f>
        <v>14309.34</v>
      </c>
      <c r="K63" s="42"/>
      <c r="L63" s="27"/>
    </row>
    <row r="64" spans="1:12" x14ac:dyDescent="0.2">
      <c r="A64" s="28" t="s">
        <v>51</v>
      </c>
      <c r="B64" s="4" t="s">
        <v>31</v>
      </c>
      <c r="C64" s="10"/>
      <c r="D64" s="11"/>
      <c r="E64" s="23"/>
      <c r="F64" s="23"/>
      <c r="G64" s="9"/>
      <c r="H64" s="5"/>
      <c r="I64" s="23"/>
      <c r="J64" s="23"/>
      <c r="K64" s="23"/>
      <c r="L64" s="23"/>
    </row>
    <row r="65" spans="1:12" x14ac:dyDescent="0.2">
      <c r="A65" s="40"/>
      <c r="B65" s="40"/>
      <c r="C65" s="22"/>
      <c r="D65" s="21"/>
      <c r="E65" s="17"/>
      <c r="F65" s="20"/>
      <c r="G65" s="46"/>
      <c r="H65" s="34">
        <v>1</v>
      </c>
      <c r="I65" s="34">
        <v>5985.24</v>
      </c>
      <c r="J65" s="35">
        <f>H65*I65</f>
        <v>5985.24</v>
      </c>
      <c r="K65" s="42"/>
      <c r="L65" s="27"/>
    </row>
    <row r="66" spans="1:12" x14ac:dyDescent="0.2">
      <c r="A66" s="28" t="s">
        <v>52</v>
      </c>
      <c r="B66" s="4" t="s">
        <v>35</v>
      </c>
      <c r="C66" s="10"/>
      <c r="D66" s="11"/>
      <c r="E66" s="23"/>
      <c r="F66" s="23"/>
      <c r="G66" s="9"/>
      <c r="H66" s="5"/>
      <c r="I66" s="23"/>
      <c r="J66" s="23"/>
      <c r="K66" s="23"/>
      <c r="L66" s="23"/>
    </row>
    <row r="67" spans="1:12" x14ac:dyDescent="0.2">
      <c r="A67" s="40"/>
      <c r="B67" s="40"/>
      <c r="C67" s="22"/>
      <c r="D67" s="21"/>
      <c r="E67" s="17"/>
      <c r="F67" s="20"/>
      <c r="G67" s="46"/>
      <c r="H67" s="34">
        <v>1</v>
      </c>
      <c r="I67" s="34">
        <v>1803.16</v>
      </c>
      <c r="J67" s="35">
        <f>H67*I67</f>
        <v>1803.16</v>
      </c>
      <c r="K67" s="42"/>
      <c r="L67" s="27"/>
    </row>
    <row r="68" spans="1:12" x14ac:dyDescent="0.2">
      <c r="A68" s="28" t="s">
        <v>53</v>
      </c>
      <c r="B68" s="4" t="s">
        <v>37</v>
      </c>
      <c r="C68" s="10"/>
      <c r="D68" s="11"/>
      <c r="E68" s="23"/>
      <c r="F68" s="23"/>
      <c r="G68" s="9"/>
      <c r="H68" s="5"/>
      <c r="I68" s="23"/>
      <c r="J68" s="23"/>
      <c r="K68" s="23"/>
      <c r="L68" s="23"/>
    </row>
    <row r="69" spans="1:12" ht="13.5" thickBot="1" x14ac:dyDescent="0.25">
      <c r="A69" s="40"/>
      <c r="B69" s="40"/>
      <c r="C69" s="22"/>
      <c r="D69" s="21"/>
      <c r="E69" s="17"/>
      <c r="F69" s="20"/>
      <c r="G69" s="46"/>
      <c r="H69" s="34">
        <v>1</v>
      </c>
      <c r="I69" s="34">
        <v>1374.5</v>
      </c>
      <c r="J69" s="35">
        <f>H69*I69</f>
        <v>1374.5</v>
      </c>
      <c r="K69" s="42"/>
      <c r="L69" s="27"/>
    </row>
    <row r="70" spans="1:12" x14ac:dyDescent="0.2">
      <c r="A70" s="38"/>
      <c r="B70" s="8" t="s">
        <v>38</v>
      </c>
      <c r="C70" s="7"/>
      <c r="D70" s="23"/>
      <c r="E70" s="23"/>
      <c r="F70" s="23"/>
      <c r="G70" s="23"/>
      <c r="H70" s="32"/>
      <c r="I70" s="36"/>
      <c r="J70" s="45">
        <f>J45+J47+J49+J51+J53+J55+J57+J59+J61+J63+J65+J67+J69</f>
        <v>89060.81</v>
      </c>
      <c r="K70" s="42"/>
      <c r="L70" s="38"/>
    </row>
    <row r="71" spans="1:12" x14ac:dyDescent="0.2">
      <c r="A71" s="9"/>
      <c r="B71" s="29" t="s">
        <v>54</v>
      </c>
      <c r="C71" s="30"/>
      <c r="D71" s="30"/>
      <c r="E71" s="30"/>
      <c r="F71" s="30"/>
      <c r="G71" s="30"/>
      <c r="H71" s="16"/>
      <c r="I71" s="25"/>
      <c r="J71" s="25"/>
    </row>
    <row r="72" spans="1:12" ht="22.5" x14ac:dyDescent="0.2">
      <c r="A72" s="28" t="s">
        <v>55</v>
      </c>
      <c r="B72" s="4" t="s">
        <v>56</v>
      </c>
      <c r="C72" s="10"/>
      <c r="D72" s="11"/>
      <c r="E72" s="23"/>
      <c r="F72" s="23"/>
      <c r="G72" s="9"/>
      <c r="H72" s="5"/>
      <c r="I72" s="23"/>
      <c r="J72" s="23"/>
      <c r="K72" s="23"/>
      <c r="L72" s="23"/>
    </row>
    <row r="73" spans="1:12" x14ac:dyDescent="0.2">
      <c r="A73" s="15"/>
      <c r="B73" s="5"/>
      <c r="C73" s="11">
        <v>1</v>
      </c>
      <c r="D73" s="11"/>
      <c r="E73" s="11"/>
      <c r="F73" s="11"/>
      <c r="G73" s="11">
        <f>OR(C73&lt;&gt;0, D73&lt;&gt;0, E73&lt;&gt;0, F73&lt;&gt;0)*(C73+(C73=0))*(D73+(D73=0))*(E73+(E73=0))*(F73+(F73=0))</f>
        <v>1</v>
      </c>
      <c r="H73" s="19"/>
      <c r="I73" s="44"/>
      <c r="J73" s="26"/>
      <c r="K73" s="40"/>
      <c r="L73" s="40"/>
    </row>
    <row r="74" spans="1:12" ht="13.5" thickBot="1" x14ac:dyDescent="0.25">
      <c r="A74" s="40"/>
      <c r="B74" s="40"/>
      <c r="C74" s="22"/>
      <c r="D74" s="21"/>
      <c r="E74" s="17"/>
      <c r="F74" s="20"/>
      <c r="G74" s="46"/>
      <c r="H74" s="34">
        <f>SUM(G73:G74)</f>
        <v>1</v>
      </c>
      <c r="I74" s="34">
        <v>1163.18</v>
      </c>
      <c r="J74" s="35">
        <f>H74*I74</f>
        <v>1163.18</v>
      </c>
      <c r="K74" s="42"/>
      <c r="L74" s="27"/>
    </row>
    <row r="75" spans="1:12" x14ac:dyDescent="0.2">
      <c r="A75" s="38"/>
      <c r="B75" s="8" t="s">
        <v>38</v>
      </c>
      <c r="C75" s="7"/>
      <c r="D75" s="23"/>
      <c r="E75" s="23"/>
      <c r="F75" s="23"/>
      <c r="G75" s="23"/>
      <c r="H75" s="32"/>
      <c r="I75" s="36"/>
      <c r="J75" s="45">
        <f>J74</f>
        <v>1163.18</v>
      </c>
      <c r="K75" s="42"/>
      <c r="L75" s="38"/>
    </row>
    <row r="76" spans="1:12" x14ac:dyDescent="0.2">
      <c r="A76" s="9"/>
      <c r="B76" s="29" t="s">
        <v>57</v>
      </c>
      <c r="C76" s="30"/>
      <c r="D76" s="30"/>
      <c r="E76" s="30"/>
      <c r="F76" s="30"/>
      <c r="G76" s="30"/>
      <c r="H76" s="16"/>
      <c r="I76" s="25"/>
      <c r="J76" s="25"/>
    </row>
    <row r="77" spans="1:12" x14ac:dyDescent="0.2">
      <c r="A77" s="28" t="s">
        <v>58</v>
      </c>
      <c r="B77" s="4" t="s">
        <v>13</v>
      </c>
      <c r="C77" s="10"/>
      <c r="D77" s="11"/>
      <c r="E77" s="23"/>
      <c r="F77" s="23"/>
      <c r="G77" s="9"/>
      <c r="H77" s="5"/>
      <c r="I77" s="23"/>
      <c r="J77" s="23"/>
      <c r="K77" s="23"/>
      <c r="L77" s="23"/>
    </row>
    <row r="78" spans="1:12" x14ac:dyDescent="0.2">
      <c r="A78" s="40"/>
      <c r="B78" s="40"/>
      <c r="C78" s="22"/>
      <c r="D78" s="21"/>
      <c r="E78" s="17"/>
      <c r="F78" s="20"/>
      <c r="G78" s="46"/>
      <c r="H78" s="34">
        <v>1</v>
      </c>
      <c r="I78" s="34">
        <v>2394.11</v>
      </c>
      <c r="J78" s="35">
        <f>H78*I78</f>
        <v>2394.11</v>
      </c>
      <c r="K78" s="42"/>
      <c r="L78" s="27"/>
    </row>
    <row r="79" spans="1:12" x14ac:dyDescent="0.2">
      <c r="A79" s="28" t="s">
        <v>59</v>
      </c>
      <c r="B79" s="4" t="s">
        <v>60</v>
      </c>
      <c r="C79" s="10"/>
      <c r="D79" s="11"/>
      <c r="E79" s="23"/>
      <c r="F79" s="23"/>
      <c r="G79" s="9"/>
      <c r="H79" s="5"/>
      <c r="I79" s="23"/>
      <c r="J79" s="23"/>
      <c r="K79" s="23"/>
      <c r="L79" s="23"/>
    </row>
    <row r="80" spans="1:12" x14ac:dyDescent="0.2">
      <c r="A80" s="40"/>
      <c r="B80" s="40"/>
      <c r="C80" s="22"/>
      <c r="D80" s="21"/>
      <c r="E80" s="17"/>
      <c r="F80" s="20"/>
      <c r="G80" s="46"/>
      <c r="H80" s="34">
        <v>1</v>
      </c>
      <c r="I80" s="34">
        <v>2284.63</v>
      </c>
      <c r="J80" s="35">
        <f>H80*I80</f>
        <v>2284.63</v>
      </c>
      <c r="K80" s="42"/>
      <c r="L80" s="27"/>
    </row>
    <row r="81" spans="1:12" x14ac:dyDescent="0.2">
      <c r="A81" s="28" t="s">
        <v>61</v>
      </c>
      <c r="B81" s="4" t="s">
        <v>62</v>
      </c>
      <c r="C81" s="10"/>
      <c r="D81" s="11"/>
      <c r="E81" s="23"/>
      <c r="F81" s="23"/>
      <c r="G81" s="9"/>
      <c r="H81" s="5"/>
      <c r="I81" s="23"/>
      <c r="J81" s="23"/>
      <c r="K81" s="23"/>
      <c r="L81" s="23"/>
    </row>
    <row r="82" spans="1:12" x14ac:dyDescent="0.2">
      <c r="A82" s="40"/>
      <c r="B82" s="40"/>
      <c r="C82" s="22"/>
      <c r="D82" s="21"/>
      <c r="E82" s="17"/>
      <c r="F82" s="20"/>
      <c r="G82" s="46"/>
      <c r="H82" s="34">
        <v>1</v>
      </c>
      <c r="I82" s="34">
        <v>1908.78</v>
      </c>
      <c r="J82" s="35">
        <f>H82*I82</f>
        <v>1908.78</v>
      </c>
      <c r="K82" s="42"/>
      <c r="L82" s="27"/>
    </row>
    <row r="83" spans="1:12" x14ac:dyDescent="0.2">
      <c r="A83" s="28" t="s">
        <v>63</v>
      </c>
      <c r="B83" s="4" t="s">
        <v>64</v>
      </c>
      <c r="C83" s="10"/>
      <c r="D83" s="11"/>
      <c r="E83" s="23"/>
      <c r="F83" s="23"/>
      <c r="G83" s="9"/>
      <c r="H83" s="5"/>
      <c r="I83" s="23"/>
      <c r="J83" s="23"/>
      <c r="K83" s="23"/>
      <c r="L83" s="23"/>
    </row>
    <row r="84" spans="1:12" x14ac:dyDescent="0.2">
      <c r="A84" s="40"/>
      <c r="B84" s="40"/>
      <c r="C84" s="22"/>
      <c r="D84" s="21"/>
      <c r="E84" s="17"/>
      <c r="F84" s="20"/>
      <c r="G84" s="46"/>
      <c r="H84" s="34">
        <v>1</v>
      </c>
      <c r="I84" s="34">
        <v>29687.09</v>
      </c>
      <c r="J84" s="35">
        <f>H84*I84</f>
        <v>29687.09</v>
      </c>
      <c r="K84" s="42"/>
      <c r="L84" s="27"/>
    </row>
    <row r="85" spans="1:12" x14ac:dyDescent="0.2">
      <c r="A85" s="28" t="s">
        <v>65</v>
      </c>
      <c r="B85" s="4" t="s">
        <v>21</v>
      </c>
      <c r="C85" s="10"/>
      <c r="D85" s="11"/>
      <c r="E85" s="23"/>
      <c r="F85" s="23"/>
      <c r="G85" s="9"/>
      <c r="H85" s="5"/>
      <c r="I85" s="23"/>
      <c r="J85" s="23"/>
      <c r="K85" s="23"/>
      <c r="L85" s="23"/>
    </row>
    <row r="86" spans="1:12" x14ac:dyDescent="0.2">
      <c r="A86" s="40"/>
      <c r="B86" s="40"/>
      <c r="C86" s="22"/>
      <c r="D86" s="21"/>
      <c r="E86" s="17"/>
      <c r="F86" s="20"/>
      <c r="G86" s="46"/>
      <c r="H86" s="34">
        <v>1</v>
      </c>
      <c r="I86" s="34">
        <v>4573.12</v>
      </c>
      <c r="J86" s="35">
        <f>H86*I86</f>
        <v>4573.12</v>
      </c>
      <c r="K86" s="42"/>
      <c r="L86" s="27"/>
    </row>
    <row r="87" spans="1:12" ht="22.5" x14ac:dyDescent="0.2">
      <c r="A87" s="28" t="s">
        <v>66</v>
      </c>
      <c r="B87" s="4" t="s">
        <v>67</v>
      </c>
      <c r="C87" s="10"/>
      <c r="D87" s="11"/>
      <c r="E87" s="23"/>
      <c r="F87" s="23"/>
      <c r="G87" s="9"/>
      <c r="H87" s="5"/>
      <c r="I87" s="23"/>
      <c r="J87" s="23"/>
      <c r="K87" s="23"/>
      <c r="L87" s="23"/>
    </row>
    <row r="88" spans="1:12" x14ac:dyDescent="0.2">
      <c r="A88" s="40"/>
      <c r="B88" s="40"/>
      <c r="C88" s="22"/>
      <c r="D88" s="21"/>
      <c r="E88" s="17"/>
      <c r="F88" s="20"/>
      <c r="G88" s="46"/>
      <c r="H88" s="34">
        <v>1</v>
      </c>
      <c r="I88" s="34">
        <v>24215.69</v>
      </c>
      <c r="J88" s="35">
        <f>H88*I88</f>
        <v>24215.69</v>
      </c>
      <c r="K88" s="42"/>
      <c r="L88" s="27"/>
    </row>
    <row r="89" spans="1:12" x14ac:dyDescent="0.2">
      <c r="A89" s="28" t="s">
        <v>68</v>
      </c>
      <c r="B89" s="4" t="s">
        <v>69</v>
      </c>
      <c r="C89" s="10"/>
      <c r="D89" s="11"/>
      <c r="E89" s="23"/>
      <c r="F89" s="23"/>
      <c r="G89" s="9"/>
      <c r="H89" s="5"/>
      <c r="I89" s="23"/>
      <c r="J89" s="23"/>
      <c r="K89" s="23"/>
      <c r="L89" s="23"/>
    </row>
    <row r="90" spans="1:12" x14ac:dyDescent="0.2">
      <c r="A90" s="40"/>
      <c r="B90" s="40"/>
      <c r="C90" s="22"/>
      <c r="D90" s="21"/>
      <c r="E90" s="17"/>
      <c r="F90" s="20"/>
      <c r="G90" s="46"/>
      <c r="H90" s="34">
        <v>1</v>
      </c>
      <c r="I90" s="34">
        <v>20379.740000000002</v>
      </c>
      <c r="J90" s="35">
        <f>H90*I90</f>
        <v>20379.740000000002</v>
      </c>
      <c r="K90" s="42"/>
      <c r="L90" s="27"/>
    </row>
    <row r="91" spans="1:12" x14ac:dyDescent="0.2">
      <c r="A91" s="28" t="s">
        <v>70</v>
      </c>
      <c r="B91" s="4" t="s">
        <v>29</v>
      </c>
      <c r="C91" s="10"/>
      <c r="D91" s="11"/>
      <c r="E91" s="23"/>
      <c r="F91" s="23"/>
      <c r="G91" s="9"/>
      <c r="H91" s="5"/>
      <c r="I91" s="23"/>
      <c r="J91" s="23"/>
      <c r="K91" s="23"/>
      <c r="L91" s="23"/>
    </row>
    <row r="92" spans="1:12" x14ac:dyDescent="0.2">
      <c r="A92" s="40"/>
      <c r="B92" s="40"/>
      <c r="C92" s="22"/>
      <c r="D92" s="21"/>
      <c r="E92" s="17"/>
      <c r="F92" s="20"/>
      <c r="G92" s="46"/>
      <c r="H92" s="34">
        <v>1</v>
      </c>
      <c r="I92" s="34">
        <v>38329.440000000002</v>
      </c>
      <c r="J92" s="35">
        <f>H92*I92</f>
        <v>38329.440000000002</v>
      </c>
      <c r="K92" s="42"/>
      <c r="L92" s="27"/>
    </row>
    <row r="93" spans="1:12" x14ac:dyDescent="0.2">
      <c r="A93" s="28" t="s">
        <v>71</v>
      </c>
      <c r="B93" s="4" t="s">
        <v>72</v>
      </c>
      <c r="C93" s="10"/>
      <c r="D93" s="11"/>
      <c r="E93" s="23"/>
      <c r="F93" s="23"/>
      <c r="G93" s="9"/>
      <c r="H93" s="5"/>
      <c r="I93" s="23"/>
      <c r="J93" s="23"/>
      <c r="K93" s="23"/>
      <c r="L93" s="23"/>
    </row>
    <row r="94" spans="1:12" x14ac:dyDescent="0.2">
      <c r="A94" s="40"/>
      <c r="B94" s="40"/>
      <c r="C94" s="22"/>
      <c r="D94" s="21"/>
      <c r="E94" s="17"/>
      <c r="F94" s="20"/>
      <c r="G94" s="46"/>
      <c r="H94" s="34">
        <v>1</v>
      </c>
      <c r="I94" s="34">
        <v>9363.17</v>
      </c>
      <c r="J94" s="35">
        <f>H94*I94</f>
        <v>9363.17</v>
      </c>
      <c r="K94" s="42"/>
      <c r="L94" s="27"/>
    </row>
    <row r="95" spans="1:12" x14ac:dyDescent="0.2">
      <c r="A95" s="28" t="s">
        <v>73</v>
      </c>
      <c r="B95" s="4" t="s">
        <v>74</v>
      </c>
      <c r="C95" s="10"/>
      <c r="D95" s="11"/>
      <c r="E95" s="23"/>
      <c r="F95" s="23"/>
      <c r="G95" s="9"/>
      <c r="H95" s="5"/>
      <c r="I95" s="23"/>
      <c r="J95" s="23"/>
      <c r="K95" s="23"/>
      <c r="L95" s="23"/>
    </row>
    <row r="96" spans="1:12" x14ac:dyDescent="0.2">
      <c r="A96" s="40"/>
      <c r="B96" s="40"/>
      <c r="C96" s="22"/>
      <c r="D96" s="21"/>
      <c r="E96" s="17"/>
      <c r="F96" s="20"/>
      <c r="G96" s="46"/>
      <c r="H96" s="34">
        <v>1</v>
      </c>
      <c r="I96" s="34">
        <v>2921.96</v>
      </c>
      <c r="J96" s="35">
        <f>H96*I96</f>
        <v>2921.96</v>
      </c>
      <c r="K96" s="42"/>
      <c r="L96" s="27"/>
    </row>
    <row r="97" spans="1:12" x14ac:dyDescent="0.2">
      <c r="A97" s="28" t="s">
        <v>75</v>
      </c>
      <c r="B97" s="4" t="s">
        <v>76</v>
      </c>
      <c r="C97" s="10"/>
      <c r="D97" s="11"/>
      <c r="E97" s="23"/>
      <c r="F97" s="23"/>
      <c r="G97" s="9"/>
      <c r="H97" s="5"/>
      <c r="I97" s="23"/>
      <c r="J97" s="23"/>
      <c r="K97" s="23"/>
      <c r="L97" s="23"/>
    </row>
    <row r="98" spans="1:12" x14ac:dyDescent="0.2">
      <c r="A98" s="40"/>
      <c r="B98" s="40"/>
      <c r="C98" s="22"/>
      <c r="D98" s="21"/>
      <c r="E98" s="17"/>
      <c r="F98" s="20"/>
      <c r="G98" s="46"/>
      <c r="H98" s="34">
        <v>1</v>
      </c>
      <c r="I98" s="34">
        <v>11715.11</v>
      </c>
      <c r="J98" s="35">
        <f>H98*I98</f>
        <v>11715.11</v>
      </c>
      <c r="K98" s="42"/>
      <c r="L98" s="27"/>
    </row>
    <row r="99" spans="1:12" x14ac:dyDescent="0.2">
      <c r="A99" s="28" t="s">
        <v>77</v>
      </c>
      <c r="B99" s="4" t="s">
        <v>31</v>
      </c>
      <c r="C99" s="10"/>
      <c r="D99" s="11"/>
      <c r="E99" s="23"/>
      <c r="F99" s="23"/>
      <c r="G99" s="9"/>
      <c r="H99" s="5"/>
      <c r="I99" s="23"/>
      <c r="J99" s="23"/>
      <c r="K99" s="23"/>
      <c r="L99" s="23"/>
    </row>
    <row r="100" spans="1:12" ht="13.5" thickBot="1" x14ac:dyDescent="0.25">
      <c r="A100" s="40"/>
      <c r="B100" s="40"/>
      <c r="C100" s="22"/>
      <c r="D100" s="21"/>
      <c r="E100" s="17"/>
      <c r="F100" s="20"/>
      <c r="G100" s="46"/>
      <c r="H100" s="34">
        <v>1</v>
      </c>
      <c r="I100" s="34">
        <v>4069.09</v>
      </c>
      <c r="J100" s="35">
        <f>H100*I100</f>
        <v>4069.09</v>
      </c>
      <c r="K100" s="42"/>
      <c r="L100" s="27"/>
    </row>
    <row r="101" spans="1:12" x14ac:dyDescent="0.2">
      <c r="A101" s="38"/>
      <c r="B101" s="8" t="s">
        <v>38</v>
      </c>
      <c r="C101" s="7"/>
      <c r="D101" s="23"/>
      <c r="E101" s="23"/>
      <c r="F101" s="23"/>
      <c r="G101" s="23"/>
      <c r="H101" s="32"/>
      <c r="I101" s="36"/>
      <c r="J101" s="45">
        <f>J78+J80+J82+J84+J86+J88+J90+J92+J94+J96+J98+J100</f>
        <v>151841.93</v>
      </c>
      <c r="K101" s="42"/>
      <c r="L101" s="38"/>
    </row>
    <row r="102" spans="1:12" x14ac:dyDescent="0.2">
      <c r="A102" s="9"/>
      <c r="B102" s="29" t="s">
        <v>78</v>
      </c>
      <c r="C102" s="30"/>
      <c r="D102" s="30"/>
      <c r="E102" s="30"/>
      <c r="F102" s="30"/>
      <c r="G102" s="30"/>
      <c r="H102" s="16"/>
      <c r="I102" s="25"/>
      <c r="J102" s="25"/>
    </row>
    <row r="103" spans="1:12" x14ac:dyDescent="0.2">
      <c r="A103" s="28" t="s">
        <v>79</v>
      </c>
      <c r="B103" s="4" t="s">
        <v>80</v>
      </c>
      <c r="C103" s="10"/>
      <c r="D103" s="11"/>
      <c r="E103" s="23"/>
      <c r="F103" s="23"/>
      <c r="G103" s="9"/>
      <c r="H103" s="5"/>
      <c r="I103" s="23"/>
      <c r="J103" s="23"/>
      <c r="K103" s="23"/>
      <c r="L103" s="23"/>
    </row>
    <row r="104" spans="1:12" x14ac:dyDescent="0.2">
      <c r="A104" s="40"/>
      <c r="B104" s="40"/>
      <c r="C104" s="22"/>
      <c r="D104" s="21"/>
      <c r="E104" s="17"/>
      <c r="F104" s="20"/>
      <c r="G104" s="46"/>
      <c r="H104" s="34">
        <v>1</v>
      </c>
      <c r="I104" s="34">
        <v>17170.97</v>
      </c>
      <c r="J104" s="35">
        <f>H104*I104</f>
        <v>17170.97</v>
      </c>
      <c r="K104" s="42"/>
      <c r="L104" s="27"/>
    </row>
    <row r="105" spans="1:12" x14ac:dyDescent="0.2">
      <c r="A105" s="28" t="s">
        <v>81</v>
      </c>
      <c r="B105" s="4" t="s">
        <v>82</v>
      </c>
      <c r="C105" s="10"/>
      <c r="D105" s="11"/>
      <c r="E105" s="23"/>
      <c r="F105" s="23"/>
      <c r="G105" s="9"/>
      <c r="H105" s="5"/>
      <c r="I105" s="23"/>
      <c r="J105" s="23"/>
      <c r="K105" s="23"/>
      <c r="L105" s="23"/>
    </row>
    <row r="106" spans="1:12" x14ac:dyDescent="0.2">
      <c r="A106" s="40"/>
      <c r="B106" s="40"/>
      <c r="C106" s="22"/>
      <c r="D106" s="21"/>
      <c r="E106" s="17"/>
      <c r="F106" s="20"/>
      <c r="G106" s="46"/>
      <c r="H106" s="34">
        <v>1</v>
      </c>
      <c r="I106" s="34">
        <v>7973.28</v>
      </c>
      <c r="J106" s="35">
        <f>H106*I106</f>
        <v>7973.28</v>
      </c>
      <c r="K106" s="42"/>
      <c r="L106" s="27"/>
    </row>
    <row r="107" spans="1:12" x14ac:dyDescent="0.2">
      <c r="A107" s="28" t="s">
        <v>83</v>
      </c>
      <c r="B107" s="4" t="s">
        <v>15</v>
      </c>
      <c r="C107" s="10"/>
      <c r="D107" s="11"/>
      <c r="E107" s="23"/>
      <c r="F107" s="23"/>
      <c r="G107" s="9"/>
      <c r="H107" s="5"/>
      <c r="I107" s="23"/>
      <c r="J107" s="23"/>
      <c r="K107" s="23"/>
      <c r="L107" s="23"/>
    </row>
    <row r="108" spans="1:12" x14ac:dyDescent="0.2">
      <c r="A108" s="40"/>
      <c r="B108" s="40"/>
      <c r="C108" s="22"/>
      <c r="D108" s="21"/>
      <c r="E108" s="17"/>
      <c r="F108" s="20"/>
      <c r="G108" s="46"/>
      <c r="H108" s="34">
        <v>1</v>
      </c>
      <c r="I108" s="34">
        <v>318.49</v>
      </c>
      <c r="J108" s="35">
        <f>H108*I108</f>
        <v>318.49</v>
      </c>
      <c r="K108" s="42"/>
      <c r="L108" s="27"/>
    </row>
    <row r="109" spans="1:12" x14ac:dyDescent="0.2">
      <c r="A109" s="28" t="s">
        <v>84</v>
      </c>
      <c r="B109" s="4" t="s">
        <v>29</v>
      </c>
      <c r="C109" s="10"/>
      <c r="D109" s="11"/>
      <c r="E109" s="23"/>
      <c r="F109" s="23"/>
      <c r="G109" s="9"/>
      <c r="H109" s="5"/>
      <c r="I109" s="23"/>
      <c r="J109" s="23"/>
      <c r="K109" s="23"/>
      <c r="L109" s="23"/>
    </row>
    <row r="110" spans="1:12" ht="13.5" thickBot="1" x14ac:dyDescent="0.25">
      <c r="A110" s="40"/>
      <c r="B110" s="40"/>
      <c r="C110" s="22"/>
      <c r="D110" s="21"/>
      <c r="E110" s="17"/>
      <c r="F110" s="20"/>
      <c r="G110" s="46"/>
      <c r="H110" s="34">
        <v>1</v>
      </c>
      <c r="I110" s="34">
        <v>4648.26</v>
      </c>
      <c r="J110" s="35">
        <f>H110*I110</f>
        <v>4648.26</v>
      </c>
      <c r="K110" s="42"/>
      <c r="L110" s="27"/>
    </row>
    <row r="111" spans="1:12" x14ac:dyDescent="0.2">
      <c r="A111" s="38"/>
      <c r="B111" s="8" t="s">
        <v>38</v>
      </c>
      <c r="C111" s="7"/>
      <c r="D111" s="23"/>
      <c r="E111" s="23"/>
      <c r="F111" s="23"/>
      <c r="G111" s="23"/>
      <c r="H111" s="32"/>
      <c r="I111" s="36"/>
      <c r="J111" s="45">
        <f>J104+J106+J108+J110</f>
        <v>30111</v>
      </c>
      <c r="K111" s="42"/>
      <c r="L111" s="38"/>
    </row>
    <row r="112" spans="1:12" x14ac:dyDescent="0.2">
      <c r="A112" s="9"/>
      <c r="B112" s="29" t="s">
        <v>85</v>
      </c>
      <c r="C112" s="30"/>
      <c r="D112" s="30"/>
      <c r="E112" s="30"/>
      <c r="F112" s="30"/>
      <c r="G112" s="30"/>
      <c r="H112" s="16"/>
      <c r="I112" s="25"/>
      <c r="J112" s="25"/>
    </row>
    <row r="113" spans="1:12" x14ac:dyDescent="0.2">
      <c r="A113" s="28" t="s">
        <v>86</v>
      </c>
      <c r="B113" s="4" t="s">
        <v>13</v>
      </c>
      <c r="C113" s="10"/>
      <c r="D113" s="11"/>
      <c r="E113" s="23"/>
      <c r="F113" s="23"/>
      <c r="G113" s="9"/>
      <c r="H113" s="5"/>
      <c r="I113" s="23"/>
      <c r="J113" s="23"/>
      <c r="K113" s="23"/>
      <c r="L113" s="23"/>
    </row>
    <row r="114" spans="1:12" x14ac:dyDescent="0.2">
      <c r="A114" s="40"/>
      <c r="B114" s="40"/>
      <c r="C114" s="22"/>
      <c r="D114" s="21"/>
      <c r="E114" s="17"/>
      <c r="F114" s="20"/>
      <c r="G114" s="46"/>
      <c r="H114" s="34">
        <v>1</v>
      </c>
      <c r="I114" s="34">
        <v>7815.33</v>
      </c>
      <c r="J114" s="35">
        <f>H114*I114</f>
        <v>7815.33</v>
      </c>
      <c r="K114" s="42"/>
      <c r="L114" s="27"/>
    </row>
    <row r="115" spans="1:12" x14ac:dyDescent="0.2">
      <c r="A115" s="28" t="s">
        <v>87</v>
      </c>
      <c r="B115" s="4" t="s">
        <v>21</v>
      </c>
      <c r="C115" s="10"/>
      <c r="D115" s="11"/>
      <c r="E115" s="23"/>
      <c r="F115" s="23"/>
      <c r="G115" s="9"/>
      <c r="H115" s="5"/>
      <c r="I115" s="23"/>
      <c r="J115" s="23"/>
      <c r="K115" s="23"/>
      <c r="L115" s="23"/>
    </row>
    <row r="116" spans="1:12" x14ac:dyDescent="0.2">
      <c r="A116" s="40"/>
      <c r="B116" s="40"/>
      <c r="C116" s="22"/>
      <c r="D116" s="21"/>
      <c r="E116" s="17"/>
      <c r="F116" s="20"/>
      <c r="G116" s="46"/>
      <c r="H116" s="34">
        <v>1</v>
      </c>
      <c r="I116" s="34">
        <v>3348.62</v>
      </c>
      <c r="J116" s="35">
        <f>H116*I116</f>
        <v>3348.62</v>
      </c>
      <c r="K116" s="42"/>
      <c r="L116" s="27"/>
    </row>
    <row r="117" spans="1:12" ht="22.5" x14ac:dyDescent="0.2">
      <c r="A117" s="28" t="s">
        <v>88</v>
      </c>
      <c r="B117" s="4" t="s">
        <v>89</v>
      </c>
      <c r="C117" s="10"/>
      <c r="D117" s="11"/>
      <c r="E117" s="23"/>
      <c r="F117" s="23"/>
      <c r="G117" s="9"/>
      <c r="H117" s="5"/>
      <c r="I117" s="23"/>
      <c r="J117" s="23"/>
      <c r="K117" s="23"/>
      <c r="L117" s="23"/>
    </row>
    <row r="118" spans="1:12" x14ac:dyDescent="0.2">
      <c r="A118" s="40"/>
      <c r="B118" s="40"/>
      <c r="C118" s="22"/>
      <c r="D118" s="21"/>
      <c r="E118" s="17"/>
      <c r="F118" s="20"/>
      <c r="G118" s="46"/>
      <c r="H118" s="34">
        <v>1</v>
      </c>
      <c r="I118" s="34">
        <v>26408.89</v>
      </c>
      <c r="J118" s="35">
        <f>H118*I118</f>
        <v>26408.89</v>
      </c>
      <c r="K118" s="42"/>
      <c r="L118" s="27"/>
    </row>
    <row r="119" spans="1:12" x14ac:dyDescent="0.2">
      <c r="A119" s="28" t="s">
        <v>90</v>
      </c>
      <c r="B119" s="4" t="s">
        <v>69</v>
      </c>
      <c r="C119" s="10"/>
      <c r="D119" s="11"/>
      <c r="E119" s="23"/>
      <c r="F119" s="23"/>
      <c r="G119" s="9"/>
      <c r="H119" s="5"/>
      <c r="I119" s="23"/>
      <c r="J119" s="23"/>
      <c r="K119" s="23"/>
      <c r="L119" s="23"/>
    </row>
    <row r="120" spans="1:12" x14ac:dyDescent="0.2">
      <c r="A120" s="40"/>
      <c r="B120" s="40"/>
      <c r="C120" s="22"/>
      <c r="D120" s="21"/>
      <c r="E120" s="17"/>
      <c r="F120" s="20"/>
      <c r="G120" s="46"/>
      <c r="H120" s="34">
        <v>1</v>
      </c>
      <c r="I120" s="34">
        <v>17497.5</v>
      </c>
      <c r="J120" s="35">
        <f>H120*I120</f>
        <v>17497.5</v>
      </c>
      <c r="K120" s="42"/>
      <c r="L120" s="27"/>
    </row>
    <row r="121" spans="1:12" x14ac:dyDescent="0.2">
      <c r="A121" s="28" t="s">
        <v>91</v>
      </c>
      <c r="B121" s="4" t="s">
        <v>92</v>
      </c>
      <c r="C121" s="10"/>
      <c r="D121" s="11"/>
      <c r="E121" s="23"/>
      <c r="F121" s="23"/>
      <c r="G121" s="9"/>
      <c r="H121" s="5"/>
      <c r="I121" s="23"/>
      <c r="J121" s="23"/>
      <c r="K121" s="23"/>
      <c r="L121" s="23"/>
    </row>
    <row r="122" spans="1:12" x14ac:dyDescent="0.2">
      <c r="A122" s="40"/>
      <c r="B122" s="40"/>
      <c r="C122" s="22"/>
      <c r="D122" s="21"/>
      <c r="E122" s="17"/>
      <c r="F122" s="20"/>
      <c r="G122" s="46"/>
      <c r="H122" s="34">
        <v>1</v>
      </c>
      <c r="I122" s="34">
        <v>3118.93</v>
      </c>
      <c r="J122" s="35">
        <f>H122*I122</f>
        <v>3118.93</v>
      </c>
      <c r="K122" s="42"/>
      <c r="L122" s="27"/>
    </row>
    <row r="123" spans="1:12" x14ac:dyDescent="0.2">
      <c r="A123" s="28" t="s">
        <v>93</v>
      </c>
      <c r="B123" s="4" t="s">
        <v>94</v>
      </c>
      <c r="C123" s="10"/>
      <c r="D123" s="11"/>
      <c r="E123" s="23"/>
      <c r="F123" s="23"/>
      <c r="G123" s="9"/>
      <c r="H123" s="5"/>
      <c r="I123" s="23"/>
      <c r="J123" s="23"/>
      <c r="K123" s="23"/>
      <c r="L123" s="23"/>
    </row>
    <row r="124" spans="1:12" x14ac:dyDescent="0.2">
      <c r="A124" s="40"/>
      <c r="B124" s="40"/>
      <c r="C124" s="22"/>
      <c r="D124" s="21"/>
      <c r="E124" s="17"/>
      <c r="F124" s="20"/>
      <c r="G124" s="46"/>
      <c r="H124" s="34">
        <v>1</v>
      </c>
      <c r="I124" s="34">
        <v>21794.31</v>
      </c>
      <c r="J124" s="35">
        <f>H124*I124</f>
        <v>21794.31</v>
      </c>
      <c r="K124" s="42"/>
      <c r="L124" s="27"/>
    </row>
    <row r="125" spans="1:12" x14ac:dyDescent="0.2">
      <c r="A125" s="28" t="s">
        <v>95</v>
      </c>
      <c r="B125" s="4" t="s">
        <v>74</v>
      </c>
      <c r="C125" s="10"/>
      <c r="D125" s="11"/>
      <c r="E125" s="23"/>
      <c r="F125" s="23"/>
      <c r="G125" s="9"/>
      <c r="H125" s="5"/>
      <c r="I125" s="23"/>
      <c r="J125" s="23"/>
      <c r="K125" s="23"/>
      <c r="L125" s="23"/>
    </row>
    <row r="126" spans="1:12" x14ac:dyDescent="0.2">
      <c r="A126" s="40"/>
      <c r="B126" s="40"/>
      <c r="C126" s="22"/>
      <c r="D126" s="21"/>
      <c r="E126" s="17"/>
      <c r="F126" s="20"/>
      <c r="G126" s="46"/>
      <c r="H126" s="34">
        <v>1</v>
      </c>
      <c r="I126" s="34">
        <v>1314.25</v>
      </c>
      <c r="J126" s="35">
        <f>H126*I126</f>
        <v>1314.25</v>
      </c>
      <c r="K126" s="42"/>
      <c r="L126" s="27"/>
    </row>
    <row r="127" spans="1:12" x14ac:dyDescent="0.2">
      <c r="A127" s="28" t="s">
        <v>96</v>
      </c>
      <c r="B127" s="4" t="s">
        <v>29</v>
      </c>
      <c r="C127" s="10"/>
      <c r="D127" s="11"/>
      <c r="E127" s="23"/>
      <c r="F127" s="23"/>
      <c r="G127" s="9"/>
      <c r="H127" s="5"/>
      <c r="I127" s="23"/>
      <c r="J127" s="23"/>
      <c r="K127" s="23"/>
      <c r="L127" s="23"/>
    </row>
    <row r="128" spans="1:12" ht="13.5" thickBot="1" x14ac:dyDescent="0.25">
      <c r="A128" s="40"/>
      <c r="B128" s="40"/>
      <c r="C128" s="22"/>
      <c r="D128" s="21"/>
      <c r="E128" s="17"/>
      <c r="F128" s="20"/>
      <c r="G128" s="46"/>
      <c r="H128" s="34">
        <v>1</v>
      </c>
      <c r="I128" s="34">
        <v>160059.79999999999</v>
      </c>
      <c r="J128" s="35">
        <f>H128*I128</f>
        <v>160059.79999999999</v>
      </c>
      <c r="K128" s="42"/>
      <c r="L128" s="27"/>
    </row>
    <row r="129" spans="1:12" x14ac:dyDescent="0.2">
      <c r="A129" s="38"/>
      <c r="B129" s="8" t="s">
        <v>38</v>
      </c>
      <c r="C129" s="7"/>
      <c r="D129" s="23"/>
      <c r="E129" s="23"/>
      <c r="F129" s="23"/>
      <c r="G129" s="23"/>
      <c r="H129" s="32"/>
      <c r="I129" s="36"/>
      <c r="J129" s="45">
        <f>J114+J116+J118+J120+J122+J124+J126+J128</f>
        <v>241357.63</v>
      </c>
      <c r="K129" s="42"/>
      <c r="L129" s="38"/>
    </row>
    <row r="130" spans="1:12" ht="22.5" x14ac:dyDescent="0.2">
      <c r="A130" s="9"/>
      <c r="B130" s="29" t="s">
        <v>97</v>
      </c>
      <c r="C130" s="30"/>
      <c r="D130" s="30"/>
      <c r="E130" s="30"/>
      <c r="F130" s="30"/>
      <c r="G130" s="30"/>
      <c r="H130" s="16"/>
      <c r="I130" s="25"/>
      <c r="J130" s="25"/>
    </row>
    <row r="131" spans="1:12" x14ac:dyDescent="0.2">
      <c r="A131" s="28" t="s">
        <v>98</v>
      </c>
      <c r="B131" s="4" t="s">
        <v>99</v>
      </c>
      <c r="C131" s="10"/>
      <c r="D131" s="11"/>
      <c r="E131" s="23"/>
      <c r="F131" s="23"/>
      <c r="G131" s="9"/>
      <c r="H131" s="5"/>
      <c r="I131" s="23"/>
      <c r="J131" s="23"/>
      <c r="K131" s="23"/>
      <c r="L131" s="23"/>
    </row>
    <row r="132" spans="1:12" x14ac:dyDescent="0.2">
      <c r="A132" s="15"/>
      <c r="B132" s="5"/>
      <c r="C132" s="11">
        <v>1</v>
      </c>
      <c r="D132" s="11"/>
      <c r="E132" s="11"/>
      <c r="F132" s="11"/>
      <c r="G132" s="11">
        <f>OR(C132&lt;&gt;0, D132&lt;&gt;0, E132&lt;&gt;0, F132&lt;&gt;0)*(C132+(C132=0))*(D132+(D132=0))*(E132+(E132=0))*(F132+(F132=0))</f>
        <v>1</v>
      </c>
      <c r="H132" s="19"/>
      <c r="I132" s="44"/>
      <c r="J132" s="26"/>
      <c r="K132" s="40"/>
      <c r="L132" s="40"/>
    </row>
    <row r="133" spans="1:12" ht="13.5" thickBot="1" x14ac:dyDescent="0.25">
      <c r="A133" s="40"/>
      <c r="B133" s="40"/>
      <c r="C133" s="22"/>
      <c r="D133" s="21"/>
      <c r="E133" s="17"/>
      <c r="F133" s="20"/>
      <c r="G133" s="46"/>
      <c r="H133" s="34">
        <f>SUM(G132:G133)</f>
        <v>1</v>
      </c>
      <c r="I133" s="34">
        <v>5670.98</v>
      </c>
      <c r="J133" s="35">
        <f>H133*I133</f>
        <v>5670.98</v>
      </c>
      <c r="K133" s="42"/>
      <c r="L133" s="27"/>
    </row>
    <row r="134" spans="1:12" x14ac:dyDescent="0.2">
      <c r="A134" s="38"/>
      <c r="B134" s="8" t="s">
        <v>38</v>
      </c>
      <c r="C134" s="7"/>
      <c r="D134" s="23"/>
      <c r="E134" s="23"/>
      <c r="F134" s="23"/>
      <c r="G134" s="23"/>
      <c r="H134" s="32"/>
      <c r="I134" s="36"/>
      <c r="J134" s="45">
        <f>J133</f>
        <v>5670.98</v>
      </c>
      <c r="K134" s="42"/>
      <c r="L134" s="38"/>
    </row>
    <row r="135" spans="1:12" ht="22.5" x14ac:dyDescent="0.2">
      <c r="A135" s="9"/>
      <c r="B135" s="29" t="s">
        <v>100</v>
      </c>
      <c r="C135" s="30"/>
      <c r="D135" s="30"/>
      <c r="E135" s="30"/>
      <c r="F135" s="30"/>
      <c r="G135" s="30"/>
      <c r="H135" s="16"/>
      <c r="I135" s="25"/>
      <c r="J135" s="25"/>
    </row>
    <row r="136" spans="1:12" ht="22.5" x14ac:dyDescent="0.2">
      <c r="A136" s="28" t="s">
        <v>101</v>
      </c>
      <c r="B136" s="4" t="s">
        <v>102</v>
      </c>
      <c r="C136" s="10"/>
      <c r="D136" s="11"/>
      <c r="E136" s="23"/>
      <c r="F136" s="23"/>
      <c r="G136" s="9"/>
      <c r="H136" s="5"/>
      <c r="I136" s="23"/>
      <c r="J136" s="23"/>
      <c r="K136" s="23"/>
      <c r="L136" s="23"/>
    </row>
    <row r="137" spans="1:12" x14ac:dyDescent="0.2">
      <c r="A137" s="15"/>
      <c r="B137" s="5" t="s">
        <v>103</v>
      </c>
      <c r="C137" s="11">
        <v>1</v>
      </c>
      <c r="D137" s="11"/>
      <c r="E137" s="11"/>
      <c r="F137" s="11"/>
      <c r="G137" s="11">
        <f>OR(C137&lt;&gt;0, D137&lt;&gt;0, E137&lt;&gt;0, F137&lt;&gt;0)*(C137+(C137=0))*(D137+(D137=0))*(E137+(E137=0))*(F137+(F137=0))</f>
        <v>1</v>
      </c>
      <c r="H137" s="19"/>
      <c r="I137" s="44"/>
      <c r="J137" s="26"/>
      <c r="K137" s="40"/>
      <c r="L137" s="40"/>
    </row>
    <row r="138" spans="1:12" ht="13.5" thickBot="1" x14ac:dyDescent="0.25">
      <c r="A138" s="40"/>
      <c r="B138" s="40"/>
      <c r="C138" s="22"/>
      <c r="D138" s="21"/>
      <c r="E138" s="17"/>
      <c r="F138" s="20"/>
      <c r="G138" s="46"/>
      <c r="H138" s="34">
        <f>SUM(G137:G138)</f>
        <v>1</v>
      </c>
      <c r="I138" s="34">
        <v>14745.19</v>
      </c>
      <c r="J138" s="35">
        <f>H138*I138</f>
        <v>14745.19</v>
      </c>
      <c r="K138" s="42"/>
      <c r="L138" s="27"/>
    </row>
    <row r="139" spans="1:12" ht="13.5" thickBot="1" x14ac:dyDescent="0.25">
      <c r="A139" s="38"/>
      <c r="B139" s="8" t="s">
        <v>38</v>
      </c>
      <c r="C139" s="7"/>
      <c r="D139" s="23"/>
      <c r="E139" s="23"/>
      <c r="F139" s="23"/>
      <c r="G139" s="23"/>
      <c r="H139" s="32"/>
      <c r="I139" s="36"/>
      <c r="J139" s="45">
        <f>J138</f>
        <v>14745.19</v>
      </c>
      <c r="K139" s="42"/>
      <c r="L139" s="38"/>
    </row>
    <row r="140" spans="1:12" x14ac:dyDescent="0.2">
      <c r="A140" s="39"/>
      <c r="B140" s="14" t="s">
        <v>104</v>
      </c>
      <c r="C140" s="12" t="s">
        <v>105</v>
      </c>
      <c r="H140" s="33"/>
      <c r="I140" s="37"/>
      <c r="J140" s="45">
        <f>J42+J70+J75+J101+J111+J129+J134+J139</f>
        <v>651045.23</v>
      </c>
      <c r="K140" s="42"/>
      <c r="L140" s="43"/>
    </row>
    <row r="144" spans="1:12" ht="15" x14ac:dyDescent="0.2">
      <c r="H144" s="31"/>
    </row>
  </sheetData>
  <mergeCells count="2">
    <mergeCell ref="A1:B1"/>
    <mergeCell ref="A2:B2"/>
  </mergeCells>
  <phoneticPr fontId="0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Presupuesto y mediciones</dc:title>
  <dc:creator>Usuario</dc:creator>
  <cp:lastModifiedBy>usuario</cp:lastModifiedBy>
  <cp:lastPrinted>2003-08-28T13:52:27Z</cp:lastPrinted>
  <dcterms:created xsi:type="dcterms:W3CDTF">2003-08-25T08:17:30Z</dcterms:created>
  <dcterms:modified xsi:type="dcterms:W3CDTF">2016-03-29T07:02:17Z</dcterms:modified>
</cp:coreProperties>
</file>